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tabRatio="716" activeTab="0"/>
  </bookViews>
  <sheets>
    <sheet name="Agata" sheetId="1" r:id="rId1"/>
  </sheets>
  <definedNames/>
  <calcPr fullCalcOnLoad="1"/>
</workbook>
</file>

<file path=xl/sharedStrings.xml><?xml version="1.0" encoding="utf-8"?>
<sst xmlns="http://schemas.openxmlformats.org/spreadsheetml/2006/main" count="10474" uniqueCount="3304">
  <si>
    <t>LAB. E DIDATTICA DELLA FISICA</t>
  </si>
  <si>
    <t>DIDATTICA DELLA MATEMATICA</t>
  </si>
  <si>
    <t>LAB. DI DIDATTICA DELLA MATEMATICA</t>
  </si>
  <si>
    <t>CSA600044</t>
  </si>
  <si>
    <t xml:space="preserve">VITIELLO </t>
  </si>
  <si>
    <t>29/04/1971</t>
  </si>
  <si>
    <t>LABORATORIO PEDAGAGIA INTERCULTURALE</t>
  </si>
  <si>
    <t>DIDATTICA  LABORATORIALE</t>
  </si>
  <si>
    <t>LABORATORIO SOCIOLOGIA DELLA DEVIANZA</t>
  </si>
  <si>
    <t>NA 1</t>
  </si>
  <si>
    <t>CSA500138</t>
  </si>
  <si>
    <t xml:space="preserve">ADDEO </t>
  </si>
  <si>
    <t>VITO SABATO</t>
  </si>
  <si>
    <t>13/10/1969</t>
  </si>
  <si>
    <t xml:space="preserve">A019 </t>
  </si>
  <si>
    <t>CSA600118</t>
  </si>
  <si>
    <t xml:space="preserve">ADINOLFI </t>
  </si>
  <si>
    <t>15/06/1965</t>
  </si>
  <si>
    <t xml:space="preserve">C240 </t>
  </si>
  <si>
    <t>CSA600201</t>
  </si>
  <si>
    <t xml:space="preserve">AUSIELLO </t>
  </si>
  <si>
    <t xml:space="preserve">ADDOLORATA </t>
  </si>
  <si>
    <t>15/05/1964</t>
  </si>
  <si>
    <t>CSA600193</t>
  </si>
  <si>
    <t xml:space="preserve">BARATTUCCI </t>
  </si>
  <si>
    <t>11/12/1975</t>
  </si>
  <si>
    <t xml:space="preserve">C160 </t>
  </si>
  <si>
    <t>CSA600091</t>
  </si>
  <si>
    <t xml:space="preserve">BOCCHINO </t>
  </si>
  <si>
    <t>21/11/1973</t>
  </si>
  <si>
    <t xml:space="preserve">C430 </t>
  </si>
  <si>
    <t>CSA600471</t>
  </si>
  <si>
    <t xml:space="preserve">BORRIELLO </t>
  </si>
  <si>
    <t>30/01/1979</t>
  </si>
  <si>
    <t>CSA600430</t>
  </si>
  <si>
    <t xml:space="preserve">BREVETTO </t>
  </si>
  <si>
    <t>LABORATORIO DI INFORM. GESTIONALE ED INDUSTRIALE</t>
  </si>
  <si>
    <t>LABORATORIO DI ELETTRONICA</t>
  </si>
  <si>
    <t>LABORATORIO DI ESERCITAZ. AGRARIE</t>
  </si>
  <si>
    <t>LAVORAZIONE DEL LEGNO - LAB. MECCANICA TECNOLOGICA</t>
  </si>
  <si>
    <t>LABORATORIO DI ESERCITAZ. NAUTICHE</t>
  </si>
  <si>
    <t>LONGOBARDI</t>
  </si>
  <si>
    <t>01/03/1965</t>
  </si>
  <si>
    <t>SAN MARTINO VALLE CAUDINA</t>
  </si>
  <si>
    <t xml:space="preserve">C320 </t>
  </si>
  <si>
    <t>CSA500352</t>
  </si>
  <si>
    <t xml:space="preserve">LUISA </t>
  </si>
  <si>
    <t>02/12/1966</t>
  </si>
  <si>
    <t xml:space="preserve">A059 </t>
  </si>
  <si>
    <t>CSA600095</t>
  </si>
  <si>
    <t xml:space="preserve">CERBONE </t>
  </si>
  <si>
    <t xml:space="preserve">GENNARO </t>
  </si>
  <si>
    <t>22/12/1958</t>
  </si>
  <si>
    <t>CSA600018</t>
  </si>
  <si>
    <t xml:space="preserve">CERULLO </t>
  </si>
  <si>
    <t>05/02/1972</t>
  </si>
  <si>
    <t>AVERSA</t>
  </si>
  <si>
    <t>CSA600007</t>
  </si>
  <si>
    <t xml:space="preserve">COLLARO </t>
  </si>
  <si>
    <t>29/12/1978</t>
  </si>
  <si>
    <t>CSA600371</t>
  </si>
  <si>
    <t xml:space="preserve">COSTAGLIOLA D'ABELE </t>
  </si>
  <si>
    <t>15/01/1970</t>
  </si>
  <si>
    <t>CSA500161</t>
  </si>
  <si>
    <t xml:space="preserve">D'ALBORE </t>
  </si>
  <si>
    <t xml:space="preserve">MARISA </t>
  </si>
  <si>
    <t>27/02/1970</t>
  </si>
  <si>
    <t>MACERATA CAMPANIA</t>
  </si>
  <si>
    <t>CSA600224</t>
  </si>
  <si>
    <t xml:space="preserve">d'ALESSANDRO </t>
  </si>
  <si>
    <t xml:space="preserve">MARCO </t>
  </si>
  <si>
    <t>18/09/1968</t>
  </si>
  <si>
    <t>CSA600350</t>
  </si>
  <si>
    <t xml:space="preserve">DE CICCO </t>
  </si>
  <si>
    <t>22/04/1955</t>
  </si>
  <si>
    <t>CSA500188</t>
  </si>
  <si>
    <t xml:space="preserve">ORNELLA </t>
  </si>
  <si>
    <t>19/10/1968</t>
  </si>
  <si>
    <t>CSA600469</t>
  </si>
  <si>
    <t xml:space="preserve">DI CRISTO </t>
  </si>
  <si>
    <t xml:space="preserve">CONCETTA </t>
  </si>
  <si>
    <t>03/02/1948</t>
  </si>
  <si>
    <t>CSA600206</t>
  </si>
  <si>
    <t xml:space="preserve">DI DATO </t>
  </si>
  <si>
    <t xml:space="preserve">ELENA </t>
  </si>
  <si>
    <t>09/10/1968</t>
  </si>
  <si>
    <t xml:space="preserve">C290 </t>
  </si>
  <si>
    <t>CSA600449</t>
  </si>
  <si>
    <t xml:space="preserve">DI GENUA </t>
  </si>
  <si>
    <t xml:space="preserve">PASQUALINA </t>
  </si>
  <si>
    <t>29/09/1981</t>
  </si>
  <si>
    <t xml:space="preserve">C450 </t>
  </si>
  <si>
    <t>CSA600154</t>
  </si>
  <si>
    <t xml:space="preserve">DI MARTINO </t>
  </si>
  <si>
    <t>17/06/1954</t>
  </si>
  <si>
    <t>CSA600153</t>
  </si>
  <si>
    <t xml:space="preserve">DI MATTEI </t>
  </si>
  <si>
    <t>07/04/1977</t>
  </si>
  <si>
    <t>GORIZIA</t>
  </si>
  <si>
    <t>GO</t>
  </si>
  <si>
    <t>CSA500327</t>
  </si>
  <si>
    <t xml:space="preserve">DI MAURO </t>
  </si>
  <si>
    <t>11/07/1971</t>
  </si>
  <si>
    <t xml:space="preserve">A048 </t>
  </si>
  <si>
    <t>CSA600227</t>
  </si>
  <si>
    <t xml:space="preserve">DI ROSARIO </t>
  </si>
  <si>
    <t xml:space="preserve">CESARE </t>
  </si>
  <si>
    <t>24/11/1979</t>
  </si>
  <si>
    <t>CSA600199</t>
  </si>
  <si>
    <t>10/04/1968</t>
  </si>
  <si>
    <t>CSA600198</t>
  </si>
  <si>
    <t xml:space="preserve">RENATO </t>
  </si>
  <si>
    <t>24/05/1972</t>
  </si>
  <si>
    <t>CSA600470</t>
  </si>
  <si>
    <t xml:space="preserve">FALANGA </t>
  </si>
  <si>
    <t>02/12/1958</t>
  </si>
  <si>
    <t>CSA600467</t>
  </si>
  <si>
    <t>16/01/1977</t>
  </si>
  <si>
    <t>CSA600197</t>
  </si>
  <si>
    <t xml:space="preserve">FLAMINIO </t>
  </si>
  <si>
    <t xml:space="preserve">PATRIZIO </t>
  </si>
  <si>
    <t>12/01/1966</t>
  </si>
  <si>
    <t>CSA600225</t>
  </si>
  <si>
    <t xml:space="preserve">GENTILE </t>
  </si>
  <si>
    <t>14/05/1951</t>
  </si>
  <si>
    <t>CSA600357</t>
  </si>
  <si>
    <t xml:space="preserve">GIAMUNDO </t>
  </si>
  <si>
    <t>27/02/1979</t>
  </si>
  <si>
    <t>CSA600440</t>
  </si>
  <si>
    <t xml:space="preserve">GUARRACINO </t>
  </si>
  <si>
    <t>22/01/1951</t>
  </si>
  <si>
    <t>SANT'AGNELLO</t>
  </si>
  <si>
    <t>CSA600364</t>
  </si>
  <si>
    <t xml:space="preserve">IMPROTA </t>
  </si>
  <si>
    <t xml:space="preserve">IOLANDA </t>
  </si>
  <si>
    <t>19/11/1968</t>
  </si>
  <si>
    <t>CSA600351</t>
  </si>
  <si>
    <t xml:space="preserve">IOSSA </t>
  </si>
  <si>
    <t>05/06/1963</t>
  </si>
  <si>
    <t>CSA500187</t>
  </si>
  <si>
    <t xml:space="preserve">ALBERICO </t>
  </si>
  <si>
    <t>01/01/1971</t>
  </si>
  <si>
    <t>CSA600335</t>
  </si>
  <si>
    <t xml:space="preserve">MARESCA </t>
  </si>
  <si>
    <t>05/09/1970</t>
  </si>
  <si>
    <t>PIANO DI SORRENTO</t>
  </si>
  <si>
    <t>CSA600223</t>
  </si>
  <si>
    <t xml:space="preserve">MEGLIO </t>
  </si>
  <si>
    <t>23/04/1971</t>
  </si>
  <si>
    <t>CSA600367</t>
  </si>
  <si>
    <t xml:space="preserve">MINIERI </t>
  </si>
  <si>
    <t>03/05/1962</t>
  </si>
  <si>
    <t>CSA500242</t>
  </si>
  <si>
    <t xml:space="preserve">MONGELLUZZI </t>
  </si>
  <si>
    <t>25/09/1970</t>
  </si>
  <si>
    <t xml:space="preserve">AD15 </t>
  </si>
  <si>
    <t>CSA600352</t>
  </si>
  <si>
    <t xml:space="preserve">FIORAVANTE </t>
  </si>
  <si>
    <t>05/10/1973</t>
  </si>
  <si>
    <t>CSA600177</t>
  </si>
  <si>
    <t xml:space="preserve">ODORE </t>
  </si>
  <si>
    <t xml:space="preserve">LUCIO </t>
  </si>
  <si>
    <t>20/12/1962</t>
  </si>
  <si>
    <t>CSA600489</t>
  </si>
  <si>
    <t xml:space="preserve">PELLEGRINO </t>
  </si>
  <si>
    <t>24/08/1957</t>
  </si>
  <si>
    <t>VILLA DI BRIANO</t>
  </si>
  <si>
    <t>CSA500010</t>
  </si>
  <si>
    <t xml:space="preserve">PICARIELLO </t>
  </si>
  <si>
    <t xml:space="preserve">FELICITA </t>
  </si>
  <si>
    <t>28/10/1964</t>
  </si>
  <si>
    <t>CSA500354</t>
  </si>
  <si>
    <t xml:space="preserve">PRIGNANO </t>
  </si>
  <si>
    <t>02/08/1963</t>
  </si>
  <si>
    <t xml:space="preserve">A040 </t>
  </si>
  <si>
    <t>CSA500121</t>
  </si>
  <si>
    <t xml:space="preserve">REINA </t>
  </si>
  <si>
    <t xml:space="preserve">MARIATIZIANA </t>
  </si>
  <si>
    <t>10/11/1971</t>
  </si>
  <si>
    <t>CSA600196</t>
  </si>
  <si>
    <t xml:space="preserve">RIMAURO </t>
  </si>
  <si>
    <t>19/05/1974</t>
  </si>
  <si>
    <t>CSA600172</t>
  </si>
  <si>
    <t xml:space="preserve">RUOPOLI </t>
  </si>
  <si>
    <t>06/07/1973</t>
  </si>
  <si>
    <t>MARANO DI NAPOLI</t>
  </si>
  <si>
    <t>CSA600203</t>
  </si>
  <si>
    <t xml:space="preserve">ASSUNTA </t>
  </si>
  <si>
    <t>02/05/1968</t>
  </si>
  <si>
    <t>CSA600046</t>
  </si>
  <si>
    <t xml:space="preserve">SALESE </t>
  </si>
  <si>
    <t xml:space="preserve">GIULIO </t>
  </si>
  <si>
    <t>10/09/1963</t>
  </si>
  <si>
    <t>CSA600192</t>
  </si>
  <si>
    <t xml:space="preserve">SCARPELLINO </t>
  </si>
  <si>
    <t>20/12/1974</t>
  </si>
  <si>
    <t xml:space="preserve">C150 </t>
  </si>
  <si>
    <t>CSA500299</t>
  </si>
  <si>
    <t xml:space="preserve">SCILLA </t>
  </si>
  <si>
    <t>20/12/1964</t>
  </si>
  <si>
    <t xml:space="preserve">A060 </t>
  </si>
  <si>
    <t>CSA500147</t>
  </si>
  <si>
    <t>SICILIA</t>
  </si>
  <si>
    <t xml:space="preserve">MARIA ELISABETH </t>
  </si>
  <si>
    <t>30/11/1968</t>
  </si>
  <si>
    <t xml:space="preserve">A073 </t>
  </si>
  <si>
    <t>CSA500240</t>
  </si>
  <si>
    <t xml:space="preserve">SIMONELLI </t>
  </si>
  <si>
    <t xml:space="preserve">ELEONORA </t>
  </si>
  <si>
    <t>07/02/1963</t>
  </si>
  <si>
    <t>AD11</t>
  </si>
  <si>
    <t>CSA600094</t>
  </si>
  <si>
    <t xml:space="preserve">STILO </t>
  </si>
  <si>
    <t>MECCANICA E TECNOLOGIA</t>
  </si>
  <si>
    <t>AMBIENTE SCOLASTICO E SICUREZZA</t>
  </si>
  <si>
    <t>TECNICHE INFORMATICHE</t>
  </si>
  <si>
    <t>SICUREZZA L. 626</t>
  </si>
  <si>
    <t>DIDATTICA E QUALITA'</t>
  </si>
  <si>
    <t>AGRAGRIA E MACCHINE AGRARIE</t>
  </si>
  <si>
    <t>AEROTECNICA E COSTRUZIONE AEREONAUTICA</t>
  </si>
  <si>
    <t xml:space="preserve">LUDOVICO </t>
  </si>
  <si>
    <t>12/05/1963</t>
  </si>
  <si>
    <t>CSA600010</t>
  </si>
  <si>
    <t xml:space="preserve">TESTA </t>
  </si>
  <si>
    <t>10/02/1970</t>
  </si>
  <si>
    <t>CSA600202</t>
  </si>
  <si>
    <t xml:space="preserve">USSORIO </t>
  </si>
  <si>
    <t>07/05/1955</t>
  </si>
  <si>
    <t>CSA500261</t>
  </si>
  <si>
    <t xml:space="preserve">VETRANO </t>
  </si>
  <si>
    <t xml:space="preserve">MATILDE </t>
  </si>
  <si>
    <t xml:space="preserve">A049 </t>
  </si>
  <si>
    <t>CSA500241</t>
  </si>
  <si>
    <t xml:space="preserve">VISCARDI </t>
  </si>
  <si>
    <t xml:space="preserve">CARMELA </t>
  </si>
  <si>
    <t>06/02/1973</t>
  </si>
  <si>
    <t>CSA500120</t>
  </si>
  <si>
    <t xml:space="preserve">VISIELLO </t>
  </si>
  <si>
    <t>26/04/1970</t>
  </si>
  <si>
    <t>CSA500192</t>
  </si>
  <si>
    <t xml:space="preserve">ZAZZARO </t>
  </si>
  <si>
    <t>04/08/1965</t>
  </si>
  <si>
    <t xml:space="preserve">A033 </t>
  </si>
  <si>
    <t>CSA500195</t>
  </si>
  <si>
    <t xml:space="preserve">ZUPPETTA </t>
  </si>
  <si>
    <t>04/11/1961</t>
  </si>
  <si>
    <t xml:space="preserve">A054 </t>
  </si>
  <si>
    <t>PEDAGAGIA INTERCULTURALE</t>
  </si>
  <si>
    <t>LABORATORIO DIDATTICA LABORATORIALE</t>
  </si>
  <si>
    <t>LABORATORIO PEDAGAGICO INTERCULTURALE</t>
  </si>
  <si>
    <t>CE 3</t>
  </si>
  <si>
    <t>CSA600459</t>
  </si>
  <si>
    <t>AGORINI</t>
  </si>
  <si>
    <t>07/05/1969</t>
  </si>
  <si>
    <t>SUCCIVO</t>
  </si>
  <si>
    <t>CSA600173</t>
  </si>
  <si>
    <t>AMODIO</t>
  </si>
  <si>
    <t>VINCENZA</t>
  </si>
  <si>
    <t>18/04/1969</t>
  </si>
  <si>
    <t>MARCIANISE</t>
  </si>
  <si>
    <t>CSA600086</t>
  </si>
  <si>
    <t>BAGNALE</t>
  </si>
  <si>
    <t>ARMANDO</t>
  </si>
  <si>
    <t>28/02/1955</t>
  </si>
  <si>
    <t>CSA600465</t>
  </si>
  <si>
    <t>BARBATO</t>
  </si>
  <si>
    <t>12/05/1956</t>
  </si>
  <si>
    <t>TEVEROLA</t>
  </si>
  <si>
    <t>CSA500104</t>
  </si>
  <si>
    <t>BOLOGNA</t>
  </si>
  <si>
    <t>09/06/1978</t>
  </si>
  <si>
    <t>CSA600026</t>
  </si>
  <si>
    <t>CAFARO</t>
  </si>
  <si>
    <t>26/07/1961</t>
  </si>
  <si>
    <t>BELLONA</t>
  </si>
  <si>
    <t>CSA500341</t>
  </si>
  <si>
    <t>18/01/1970</t>
  </si>
  <si>
    <t>SANTA MARIA CAPUA VETERE</t>
  </si>
  <si>
    <t>CSA600404</t>
  </si>
  <si>
    <t>CAMPAGNUOLO</t>
  </si>
  <si>
    <t>GIULIO</t>
  </si>
  <si>
    <t>16/03/1968</t>
  </si>
  <si>
    <t>CSA600074</t>
  </si>
  <si>
    <t>CARANNANTE</t>
  </si>
  <si>
    <t>CASAL DI PRINCIPE</t>
  </si>
  <si>
    <t>CSA600429</t>
  </si>
  <si>
    <t>CEFFO</t>
  </si>
  <si>
    <t>GOFFREDO</t>
  </si>
  <si>
    <t>24/11/1968</t>
  </si>
  <si>
    <t>SAN MARCELLINO</t>
  </si>
  <si>
    <t>CSA600081</t>
  </si>
  <si>
    <t>CIOPPA</t>
  </si>
  <si>
    <t>GABRIELE</t>
  </si>
  <si>
    <t>24/08/1977</t>
  </si>
  <si>
    <t>CSA600072</t>
  </si>
  <si>
    <t>CORVINO</t>
  </si>
  <si>
    <t>MARCO</t>
  </si>
  <si>
    <t>09/02/1979</t>
  </si>
  <si>
    <t>CSA600082</t>
  </si>
  <si>
    <t>COSCIA</t>
  </si>
  <si>
    <t>12/11/1973</t>
  </si>
  <si>
    <t>CSA600433</t>
  </si>
  <si>
    <t>CRISCI</t>
  </si>
  <si>
    <t>29/04/1974</t>
  </si>
  <si>
    <t>SANTA MARIA A VICO</t>
  </si>
  <si>
    <t>C350</t>
  </si>
  <si>
    <t>CSA600158</t>
  </si>
  <si>
    <t>CRISTIANO</t>
  </si>
  <si>
    <t>14/08/1954</t>
  </si>
  <si>
    <t>GRAZZANISE</t>
  </si>
  <si>
    <t>CSA600087</t>
  </si>
  <si>
    <t>DADDIO</t>
  </si>
  <si>
    <t>MYRIAM</t>
  </si>
  <si>
    <t>29/11/1980</t>
  </si>
  <si>
    <t>CSA600308</t>
  </si>
  <si>
    <t>D'AMBROSIO</t>
  </si>
  <si>
    <t>05/04/1968</t>
  </si>
  <si>
    <t>ORTA DI ATELLA</t>
  </si>
  <si>
    <t>CSA600164</t>
  </si>
  <si>
    <t>D'ANGELO</t>
  </si>
  <si>
    <t>14/10/1978</t>
  </si>
  <si>
    <t>C040</t>
  </si>
  <si>
    <t>CSA600488</t>
  </si>
  <si>
    <t>D'ANGIOLELLA</t>
  </si>
  <si>
    <t>02/04/1962</t>
  </si>
  <si>
    <t>CSA600212</t>
  </si>
  <si>
    <t>DE CHIARA</t>
  </si>
  <si>
    <t>08/11/1981</t>
  </si>
  <si>
    <t>CSA600168</t>
  </si>
  <si>
    <t xml:space="preserve">DE ROSA </t>
  </si>
  <si>
    <t>04/05/1979</t>
  </si>
  <si>
    <t>CSA600401</t>
  </si>
  <si>
    <t>02/02/1964</t>
  </si>
  <si>
    <t>SAN CIPRIANO D'AVERSA</t>
  </si>
  <si>
    <t>CSA600063</t>
  </si>
  <si>
    <t>DE SANTIS</t>
  </si>
  <si>
    <t>LUCIANO</t>
  </si>
  <si>
    <t>02/02/1972</t>
  </si>
  <si>
    <t>CSA600165</t>
  </si>
  <si>
    <t>DEL PRETE</t>
  </si>
  <si>
    <t>07/06/1980</t>
  </si>
  <si>
    <t>CSA600436</t>
  </si>
  <si>
    <t>DELLA CORTE</t>
  </si>
  <si>
    <t>05/06/1975</t>
  </si>
  <si>
    <t>CSA600161</t>
  </si>
  <si>
    <t>DI CERBO</t>
  </si>
  <si>
    <t>21/08/1954</t>
  </si>
  <si>
    <t>LIMATOLA</t>
  </si>
  <si>
    <t>CSA600340</t>
  </si>
  <si>
    <t>DI GIORGIO</t>
  </si>
  <si>
    <t>ORONZO ALDO</t>
  </si>
  <si>
    <t>05/08/1964</t>
  </si>
  <si>
    <t>PIEDIMONTE MATESE</t>
  </si>
  <si>
    <t>CSA600494</t>
  </si>
  <si>
    <t>DI RUBBA</t>
  </si>
  <si>
    <t>05/01/1966</t>
  </si>
  <si>
    <t>VITULAZIO</t>
  </si>
  <si>
    <t>CSA600439</t>
  </si>
  <si>
    <t>DIANA</t>
  </si>
  <si>
    <t>CSA600071</t>
  </si>
  <si>
    <t>27/12/1966</t>
  </si>
  <si>
    <t>CSA600083</t>
  </si>
  <si>
    <t>EBBREZZA</t>
  </si>
  <si>
    <t>12/03/1977</t>
  </si>
  <si>
    <t>CSA600050</t>
  </si>
  <si>
    <t>ELIA</t>
  </si>
  <si>
    <t>01/06/1962</t>
  </si>
  <si>
    <t>CALVI RISORTA</t>
  </si>
  <si>
    <t>C240</t>
  </si>
  <si>
    <t>CSA600014</t>
  </si>
  <si>
    <t>FABOZZO</t>
  </si>
  <si>
    <t>10/09/1970</t>
  </si>
  <si>
    <t>CSA600100</t>
  </si>
  <si>
    <t>FIORE</t>
  </si>
  <si>
    <t>13/02/1962</t>
  </si>
  <si>
    <t>CASTELFORTE</t>
  </si>
  <si>
    <t>LT</t>
  </si>
  <si>
    <t>CSA600069</t>
  </si>
  <si>
    <t>FERRAJOLO</t>
  </si>
  <si>
    <t>11/04/1959</t>
  </si>
  <si>
    <t>CASAGIOVE</t>
  </si>
  <si>
    <t>CSA600405</t>
  </si>
  <si>
    <t>FERRARA</t>
  </si>
  <si>
    <t>PASQUALE</t>
  </si>
  <si>
    <t>04/01/1976</t>
  </si>
  <si>
    <t>CSA600490</t>
  </si>
  <si>
    <t>GALLO</t>
  </si>
  <si>
    <t>FERDINANDO</t>
  </si>
  <si>
    <t>12/06/1961</t>
  </si>
  <si>
    <t>CSA600090</t>
  </si>
  <si>
    <t>26/12/1980</t>
  </si>
  <si>
    <t>CSA600085</t>
  </si>
  <si>
    <t>GRANDE</t>
  </si>
  <si>
    <t>12/05/1976</t>
  </si>
  <si>
    <t>CSA600187</t>
  </si>
  <si>
    <t>GRASSO</t>
  </si>
  <si>
    <t>15/07/1960</t>
  </si>
  <si>
    <t>MONTESARCHIO</t>
  </si>
  <si>
    <t>CSA600061</t>
  </si>
  <si>
    <t>GUARINO</t>
  </si>
  <si>
    <t>13/04/1981</t>
  </si>
  <si>
    <t>CSA600402</t>
  </si>
  <si>
    <t>IORIO</t>
  </si>
  <si>
    <t>22/02/1979</t>
  </si>
  <si>
    <t>CSA600080</t>
  </si>
  <si>
    <t>IVAN</t>
  </si>
  <si>
    <t>21/04/1974</t>
  </si>
  <si>
    <t>CSA500274</t>
  </si>
  <si>
    <t>IULIANO</t>
  </si>
  <si>
    <t>07/10/1957</t>
  </si>
  <si>
    <t>PARETE</t>
  </si>
  <si>
    <t>AD16</t>
  </si>
  <si>
    <t>CSA600205</t>
  </si>
  <si>
    <t>LIGUORI</t>
  </si>
  <si>
    <t>23/09/1971</t>
  </si>
  <si>
    <t>CSA600058</t>
  </si>
  <si>
    <t>MARRA</t>
  </si>
  <si>
    <t>19/07/1961</t>
  </si>
  <si>
    <t>CSA600339</t>
  </si>
  <si>
    <t>MARTINI</t>
  </si>
  <si>
    <t>18/12/1971</t>
  </si>
  <si>
    <t>CSA600437</t>
  </si>
  <si>
    <t>MARTINO</t>
  </si>
  <si>
    <t>20/09/1973</t>
  </si>
  <si>
    <t>CSA500297</t>
  </si>
  <si>
    <t>MAZZETTI</t>
  </si>
  <si>
    <t>GIUSI</t>
  </si>
  <si>
    <t>03/01/1968</t>
  </si>
  <si>
    <t>CSA600062</t>
  </si>
  <si>
    <t>MORELLI</t>
  </si>
  <si>
    <t>12/04/1968</t>
  </si>
  <si>
    <t>CSA600099</t>
  </si>
  <si>
    <t>REMO</t>
  </si>
  <si>
    <t>16/11/1969</t>
  </si>
  <si>
    <t>CASTEL DI SASSO</t>
  </si>
  <si>
    <t>CSA500061</t>
  </si>
  <si>
    <t>MORIELLO</t>
  </si>
  <si>
    <t>27/10/1972</t>
  </si>
  <si>
    <t>CAPODRISE</t>
  </si>
  <si>
    <t>AD18</t>
  </si>
  <si>
    <t>CSA600438</t>
  </si>
  <si>
    <t>19/02/1981</t>
  </si>
  <si>
    <t>CSA600148</t>
  </si>
  <si>
    <t>MOSCATIELLO</t>
  </si>
  <si>
    <t>05/02/1970</t>
  </si>
  <si>
    <t>FRIGNANO</t>
  </si>
  <si>
    <t>CSA600060</t>
  </si>
  <si>
    <t>MOSCHETTI</t>
  </si>
  <si>
    <t>08/10/1973</t>
  </si>
  <si>
    <t>CSA600013</t>
  </si>
  <si>
    <t>ORABONA</t>
  </si>
  <si>
    <t>15/04/1974</t>
  </si>
  <si>
    <t>CSA600491</t>
  </si>
  <si>
    <t>PAGANO</t>
  </si>
  <si>
    <t>28/11/1967</t>
  </si>
  <si>
    <t>CSA600434</t>
  </si>
  <si>
    <t>PAPARCONE</t>
  </si>
  <si>
    <t>CRISTIAN</t>
  </si>
  <si>
    <t>27/06/1979</t>
  </si>
  <si>
    <t>CSA600492</t>
  </si>
  <si>
    <t>PELLEGRINO</t>
  </si>
  <si>
    <t>SABINO</t>
  </si>
  <si>
    <t>13/12/1971</t>
  </si>
  <si>
    <t>CSA600167</t>
  </si>
  <si>
    <t>PETRONE</t>
  </si>
  <si>
    <t>CLAUDIO</t>
  </si>
  <si>
    <t>03/03/1975</t>
  </si>
  <si>
    <t>CSA600333</t>
  </si>
  <si>
    <t>PEZONE</t>
  </si>
  <si>
    <t>20/11/1961</t>
  </si>
  <si>
    <t>CSA600057</t>
  </si>
  <si>
    <t>PORTENTO</t>
  </si>
  <si>
    <t>08/02/1975</t>
  </si>
  <si>
    <t>CSA600015</t>
  </si>
  <si>
    <t>RENNELLA</t>
  </si>
  <si>
    <t>UMBERTO</t>
  </si>
  <si>
    <t>02/08/1978</t>
  </si>
  <si>
    <t>CSA600336</t>
  </si>
  <si>
    <t>RICCITELLI</t>
  </si>
  <si>
    <t>27/12/1968</t>
  </si>
  <si>
    <t>CSA600226</t>
  </si>
  <si>
    <t>ANDREA GIOVANNI</t>
  </si>
  <si>
    <t>03/12/1968</t>
  </si>
  <si>
    <t>CSA600222</t>
  </si>
  <si>
    <t>ROSSETTI</t>
  </si>
  <si>
    <t>GIOVANGIUSEPPE</t>
  </si>
  <si>
    <t>01/01/1970</t>
  </si>
  <si>
    <t>CSA600016</t>
  </si>
  <si>
    <t>16/06/1979</t>
  </si>
  <si>
    <t>CSA600204</t>
  </si>
  <si>
    <t>SAGLIOCCO</t>
  </si>
  <si>
    <t>EMILIANO</t>
  </si>
  <si>
    <t>10/04/1974</t>
  </si>
  <si>
    <t>CSA600210</t>
  </si>
  <si>
    <t>SANTORO</t>
  </si>
  <si>
    <t>26/08/1976</t>
  </si>
  <si>
    <t>CSA600435</t>
  </si>
  <si>
    <t>LIDIA</t>
  </si>
  <si>
    <t>19/01/1980</t>
  </si>
  <si>
    <t>CSA600078</t>
  </si>
  <si>
    <t>03/02/1969</t>
  </si>
  <si>
    <t>CSA600059</t>
  </si>
  <si>
    <t>SFERRAGATTA</t>
  </si>
  <si>
    <t>GIULIANA</t>
  </si>
  <si>
    <t>14/03/1966</t>
  </si>
  <si>
    <t>CSA600403</t>
  </si>
  <si>
    <t>SGAMBATO</t>
  </si>
  <si>
    <t>08/07/1952</t>
  </si>
  <si>
    <t>CSA600088</t>
  </si>
  <si>
    <t>SICILIANO</t>
  </si>
  <si>
    <t>29/08/1963</t>
  </si>
  <si>
    <t>CSA600174</t>
  </si>
  <si>
    <t>TARTAGLIONE</t>
  </si>
  <si>
    <t>09/09/1967</t>
  </si>
  <si>
    <t>CSA600042</t>
  </si>
  <si>
    <t>TAZZA</t>
  </si>
  <si>
    <t>GUIDO</t>
  </si>
  <si>
    <t>20/01/1967</t>
  </si>
  <si>
    <t>BERNA (SVIZZERA)</t>
  </si>
  <si>
    <t>CH</t>
  </si>
  <si>
    <t>CSA600089</t>
  </si>
  <si>
    <t>TORRES</t>
  </si>
  <si>
    <t>01/10/1979</t>
  </si>
  <si>
    <t>CSA600493</t>
  </si>
  <si>
    <t>ZIPPO</t>
  </si>
  <si>
    <t>17/01/1968</t>
  </si>
  <si>
    <t>CE 2</t>
  </si>
  <si>
    <t>CSA500232</t>
  </si>
  <si>
    <t>ANDREOZZI</t>
  </si>
  <si>
    <t>CSA500018</t>
  </si>
  <si>
    <t>18/01/1964</t>
  </si>
  <si>
    <t>A012</t>
  </si>
  <si>
    <t>CSA500019</t>
  </si>
  <si>
    <t>PIA</t>
  </si>
  <si>
    <t>18/04/1966</t>
  </si>
  <si>
    <t>CSA500028</t>
  </si>
  <si>
    <t>APICELLA</t>
  </si>
  <si>
    <t>05/05/1965</t>
  </si>
  <si>
    <t>A060</t>
  </si>
  <si>
    <t>CSA500181</t>
  </si>
  <si>
    <t>ASSUNTINO</t>
  </si>
  <si>
    <t>RAFFAELLA</t>
  </si>
  <si>
    <t>24/10/1958</t>
  </si>
  <si>
    <t>CSA500072</t>
  </si>
  <si>
    <t>AURORA</t>
  </si>
  <si>
    <t>ANGELA</t>
  </si>
  <si>
    <t>10/10/1971</t>
  </si>
  <si>
    <t>A048</t>
  </si>
  <si>
    <t>CSA500367</t>
  </si>
  <si>
    <t>AVERSANO</t>
  </si>
  <si>
    <t>30/04/1966</t>
  </si>
  <si>
    <t>VILLA LITERNO</t>
  </si>
  <si>
    <t>CSA500085</t>
  </si>
  <si>
    <t>BALDASCINO</t>
  </si>
  <si>
    <t>GIROLAMA</t>
  </si>
  <si>
    <t>25/03/1976</t>
  </si>
  <si>
    <t>CSA500110</t>
  </si>
  <si>
    <t>BELLOPEDE</t>
  </si>
  <si>
    <t>16/03/1976</t>
  </si>
  <si>
    <t>CSA500224</t>
  </si>
  <si>
    <t>BENCIVENGA</t>
  </si>
  <si>
    <t>STEFANO</t>
  </si>
  <si>
    <t>19/10/1977</t>
  </si>
  <si>
    <t>CSA500114</t>
  </si>
  <si>
    <t>BIANCO</t>
  </si>
  <si>
    <t>IDA</t>
  </si>
  <si>
    <t>15/10/1979</t>
  </si>
  <si>
    <t>CSA500368</t>
  </si>
  <si>
    <t>BOCCHINO</t>
  </si>
  <si>
    <t>24/11/1974</t>
  </si>
  <si>
    <t>CSA500067</t>
  </si>
  <si>
    <t>BONACCIO</t>
  </si>
  <si>
    <t>06/07/1975</t>
  </si>
  <si>
    <t>CSA500336</t>
  </si>
  <si>
    <t>BORAGINE</t>
  </si>
  <si>
    <t>27/08/1966</t>
  </si>
  <si>
    <t>A071</t>
  </si>
  <si>
    <t>CSA500041</t>
  </si>
  <si>
    <t>BOTTIGLIERO</t>
  </si>
  <si>
    <t>21/05/1968</t>
  </si>
  <si>
    <t>CSA500223</t>
  </si>
  <si>
    <t>BOVA</t>
  </si>
  <si>
    <t>01/02/1975</t>
  </si>
  <si>
    <t>CSA500026</t>
  </si>
  <si>
    <t>CANTILE</t>
  </si>
  <si>
    <t>09/04/1970</t>
  </si>
  <si>
    <t>CSA500037</t>
  </si>
  <si>
    <t>CAPONE</t>
  </si>
  <si>
    <t>CLELIA</t>
  </si>
  <si>
    <t>13/10/1980</t>
  </si>
  <si>
    <t>CSA500070</t>
  </si>
  <si>
    <t>CAROZZA</t>
  </si>
  <si>
    <t>12/07/1964</t>
  </si>
  <si>
    <t>CSA500340</t>
  </si>
  <si>
    <t>CASTIELLO</t>
  </si>
  <si>
    <t>PIERGIUSEPPE</t>
  </si>
  <si>
    <t>18/08/1974</t>
  </si>
  <si>
    <t>CSA500226</t>
  </si>
  <si>
    <t>I.T.C. "A. SERRA"</t>
  </si>
  <si>
    <t>CATENA</t>
  </si>
  <si>
    <t>TAMMARO</t>
  </si>
  <si>
    <t>11/05/1977</t>
  </si>
  <si>
    <t>CSA500074</t>
  </si>
  <si>
    <t>CATERINO</t>
  </si>
  <si>
    <t>SONIA</t>
  </si>
  <si>
    <t>03/06/1975</t>
  </si>
  <si>
    <t>CSA500022</t>
  </si>
  <si>
    <t>CECERE</t>
  </si>
  <si>
    <t>07/03/1972</t>
  </si>
  <si>
    <t>A016</t>
  </si>
  <si>
    <t>CSA500319</t>
  </si>
  <si>
    <t>CECORO</t>
  </si>
  <si>
    <t>10/10/1969</t>
  </si>
  <si>
    <t>CSA500318</t>
  </si>
  <si>
    <t>CERULLO</t>
  </si>
  <si>
    <t>TEODORO</t>
  </si>
  <si>
    <t>06/07/1961</t>
  </si>
  <si>
    <t>CSA500179</t>
  </si>
  <si>
    <t>04/01/1975</t>
  </si>
  <si>
    <t>MUGNANO DI NAPOLI</t>
  </si>
  <si>
    <t>CSA500044</t>
  </si>
  <si>
    <t xml:space="preserve">AGOSTINO </t>
  </si>
  <si>
    <t>05/11/1970</t>
  </si>
  <si>
    <t>CSA500321</t>
  </si>
  <si>
    <t>CICCARELLI</t>
  </si>
  <si>
    <t>ULDERICO</t>
  </si>
  <si>
    <t>05/06/1976</t>
  </si>
  <si>
    <t>CSA500101</t>
  </si>
  <si>
    <t>CINQUEGRANA</t>
  </si>
  <si>
    <t>ENNIO</t>
  </si>
  <si>
    <t>02/01/1972</t>
  </si>
  <si>
    <t>CSA500045</t>
  </si>
  <si>
    <t>01/01/1965</t>
  </si>
  <si>
    <t>BAIANO</t>
  </si>
  <si>
    <t>CSA500118</t>
  </si>
  <si>
    <t>COMEGNA</t>
  </si>
  <si>
    <t>04/03/1960</t>
  </si>
  <si>
    <t>CASOLI</t>
  </si>
  <si>
    <t>A057</t>
  </si>
  <si>
    <t>CSA500039</t>
  </si>
  <si>
    <t>CONTE</t>
  </si>
  <si>
    <t>25/04/1978</t>
  </si>
  <si>
    <t>CSA500339</t>
  </si>
  <si>
    <t>SEBASTIANO</t>
  </si>
  <si>
    <t>21/02/1981</t>
  </si>
  <si>
    <t>CSA500171</t>
  </si>
  <si>
    <t>CORRADO</t>
  </si>
  <si>
    <t>27/07/1969</t>
  </si>
  <si>
    <t>CSA500054</t>
  </si>
  <si>
    <t>ANASTASIA</t>
  </si>
  <si>
    <t>04/04/1979</t>
  </si>
  <si>
    <t>BO</t>
  </si>
  <si>
    <t>CSA500055</t>
  </si>
  <si>
    <t>CESARE</t>
  </si>
  <si>
    <t>29/03/1977</t>
  </si>
  <si>
    <t>CSA500029</t>
  </si>
  <si>
    <t>25/02/1970</t>
  </si>
  <si>
    <t>CSA500020</t>
  </si>
  <si>
    <t>CUOMO</t>
  </si>
  <si>
    <t>14/09/1960</t>
  </si>
  <si>
    <t>CSA500021</t>
  </si>
  <si>
    <t>21/03/1962</t>
  </si>
  <si>
    <t>CSA500001</t>
  </si>
  <si>
    <t>14/12/1968</t>
  </si>
  <si>
    <t>AFRAGOLA</t>
  </si>
  <si>
    <t>CSA500142</t>
  </si>
  <si>
    <t>SERGIO</t>
  </si>
  <si>
    <t>19/07/1968</t>
  </si>
  <si>
    <t>FORMIA</t>
  </si>
  <si>
    <t>CSA500106</t>
  </si>
  <si>
    <t>22/10/1972</t>
  </si>
  <si>
    <t>CSA500365</t>
  </si>
  <si>
    <t xml:space="preserve">DELLA CORTE </t>
  </si>
  <si>
    <t>31/08/1966</t>
  </si>
  <si>
    <t xml:space="preserve">A071 </t>
  </si>
  <si>
    <t>CSA500090</t>
  </si>
  <si>
    <t>DELLA MEDAGLIA</t>
  </si>
  <si>
    <t>22/02/1972</t>
  </si>
  <si>
    <t>CSA500091</t>
  </si>
  <si>
    <t>DELLE FAVE</t>
  </si>
  <si>
    <t>30/11/1972</t>
  </si>
  <si>
    <t>CSA500169</t>
  </si>
  <si>
    <t>DELLI PAOLI</t>
  </si>
  <si>
    <t>MARIO FRANCESCO</t>
  </si>
  <si>
    <t>14/01/1963</t>
  </si>
  <si>
    <t>CSA500087</t>
  </si>
  <si>
    <t>DELLO IACONO</t>
  </si>
  <si>
    <t>17/02/1966</t>
  </si>
  <si>
    <t>CASALUCE</t>
  </si>
  <si>
    <t>CSA500316</t>
  </si>
  <si>
    <t>DI BERNARDO</t>
  </si>
  <si>
    <t>FLAVIO</t>
  </si>
  <si>
    <t>13/11/1961</t>
  </si>
  <si>
    <t>CSA500042</t>
  </si>
  <si>
    <t>DI CAPRIO</t>
  </si>
  <si>
    <t>23/02/1977</t>
  </si>
  <si>
    <t>CSA500082</t>
  </si>
  <si>
    <t>DI CATERINO</t>
  </si>
  <si>
    <t>05/04/1965</t>
  </si>
  <si>
    <t>CSA500358</t>
  </si>
  <si>
    <t xml:space="preserve">DI DONA </t>
  </si>
  <si>
    <t>17/04/1964</t>
  </si>
  <si>
    <t>TRENTOLA-DUCENTA</t>
  </si>
  <si>
    <t>CSA500145</t>
  </si>
  <si>
    <t>DI MARTINO</t>
  </si>
  <si>
    <t>09/10/1961</t>
  </si>
  <si>
    <t>CSA500325</t>
  </si>
  <si>
    <t>08/01/1970</t>
  </si>
  <si>
    <t>CSA500068</t>
  </si>
  <si>
    <t>03/12/1975</t>
  </si>
  <si>
    <t>CSA500323</t>
  </si>
  <si>
    <t>CLEMENTE</t>
  </si>
  <si>
    <t>09/03/1975</t>
  </si>
  <si>
    <t>CSA500180</t>
  </si>
  <si>
    <t>07/05/1976</t>
  </si>
  <si>
    <t>CSA500119</t>
  </si>
  <si>
    <t>24/07/1980</t>
  </si>
  <si>
    <t>CASTEL VOLTURNO</t>
  </si>
  <si>
    <t>CSA500196</t>
  </si>
  <si>
    <t>DIOMAIUTO</t>
  </si>
  <si>
    <t>CSA500027</t>
  </si>
  <si>
    <t>FABOZZI</t>
  </si>
  <si>
    <t>ORTENSIO</t>
  </si>
  <si>
    <t>06/03/1972</t>
  </si>
  <si>
    <t>CSA500159</t>
  </si>
  <si>
    <t>FASULO</t>
  </si>
  <si>
    <t>POMPEO</t>
  </si>
  <si>
    <t>24/081957</t>
  </si>
  <si>
    <t>CSA500115</t>
  </si>
  <si>
    <t>05/07/1980</t>
  </si>
  <si>
    <t>CSA500332</t>
  </si>
  <si>
    <t>FONICIELLO</t>
  </si>
  <si>
    <t>08/03/1953</t>
  </si>
  <si>
    <t>SAN PRISCO</t>
  </si>
  <si>
    <t>A040</t>
  </si>
  <si>
    <t>CSA500225</t>
  </si>
  <si>
    <t>29/06/1976</t>
  </si>
  <si>
    <t>CSA500009</t>
  </si>
  <si>
    <t>GAITA</t>
  </si>
  <si>
    <t>05/09/1960</t>
  </si>
  <si>
    <t>CSA500038</t>
  </si>
  <si>
    <t>GIACOMO</t>
  </si>
  <si>
    <t>20/09/1967</t>
  </si>
  <si>
    <t>CSA500366</t>
  </si>
  <si>
    <t>02/12/1969</t>
  </si>
  <si>
    <t>CSA500233</t>
  </si>
  <si>
    <t xml:space="preserve">GRASSO </t>
  </si>
  <si>
    <t>MARIA CARMELA</t>
  </si>
  <si>
    <t>08/09/1965</t>
  </si>
  <si>
    <t>CSA500139</t>
  </si>
  <si>
    <t>GRECO</t>
  </si>
  <si>
    <t>02/07/1955</t>
  </si>
  <si>
    <t>CSA500092</t>
  </si>
  <si>
    <t>07/03/1967</t>
  </si>
  <si>
    <t>CSA500317</t>
  </si>
  <si>
    <t>GUIDA</t>
  </si>
  <si>
    <t>CSA500058</t>
  </si>
  <si>
    <t>IADEVITO</t>
  </si>
  <si>
    <t>TERESA</t>
  </si>
  <si>
    <t>01/01/1964</t>
  </si>
  <si>
    <t>CAIAZZO</t>
  </si>
  <si>
    <t>CSA500275</t>
  </si>
  <si>
    <t>LAGNESE</t>
  </si>
  <si>
    <t>CARMINE ANTONIO GIOVANNI</t>
  </si>
  <si>
    <t>13/06/1961</t>
  </si>
  <si>
    <t>PASTORANO</t>
  </si>
  <si>
    <t>CSA500043</t>
  </si>
  <si>
    <t>LAGRAVANESE</t>
  </si>
  <si>
    <t>MARIA GIUSEPPINA</t>
  </si>
  <si>
    <t>22/01/1979</t>
  </si>
  <si>
    <t>CSA500194</t>
  </si>
  <si>
    <t>LAISO</t>
  </si>
  <si>
    <t>VALENTINA ERSILIA</t>
  </si>
  <si>
    <t>CSA500164</t>
  </si>
  <si>
    <t>LAURENZA</t>
  </si>
  <si>
    <t>LUISA</t>
  </si>
  <si>
    <t>12/09/1959</t>
  </si>
  <si>
    <t>CSA500105</t>
  </si>
  <si>
    <t>LETIZIA</t>
  </si>
  <si>
    <t>ANNA MARIA</t>
  </si>
  <si>
    <t>10/11/1970</t>
  </si>
  <si>
    <t>CSA500088</t>
  </si>
  <si>
    <t>LICCARDO</t>
  </si>
  <si>
    <t>MARIA ASSUNTA</t>
  </si>
  <si>
    <t>15/08/1965</t>
  </si>
  <si>
    <t>CSA500137</t>
  </si>
  <si>
    <t>MANGO</t>
  </si>
  <si>
    <t>26/01/1966</t>
  </si>
  <si>
    <t>CESA</t>
  </si>
  <si>
    <t>CSA500103</t>
  </si>
  <si>
    <t>MARINIELLO</t>
  </si>
  <si>
    <t>28/06/1977</t>
  </si>
  <si>
    <t>CSA500167</t>
  </si>
  <si>
    <t>MARINO</t>
  </si>
  <si>
    <t>13/09/1971</t>
  </si>
  <si>
    <t>A054</t>
  </si>
  <si>
    <t>CSA500315</t>
  </si>
  <si>
    <t>PIETRO</t>
  </si>
  <si>
    <t>CSA500231</t>
  </si>
  <si>
    <t>CSA500113</t>
  </si>
  <si>
    <t>23/08/1980</t>
  </si>
  <si>
    <t>CSA500281</t>
  </si>
  <si>
    <t>NACCA</t>
  </si>
  <si>
    <t>10/10/1965</t>
  </si>
  <si>
    <t>PIGNATARO MAGGIORE</t>
  </si>
  <si>
    <t>CSA500081</t>
  </si>
  <si>
    <t>NAPPA</t>
  </si>
  <si>
    <t>25/04/1960</t>
  </si>
  <si>
    <t>CSA500338</t>
  </si>
  <si>
    <t>NUGNES</t>
  </si>
  <si>
    <t>23/10/1975</t>
  </si>
  <si>
    <t>CSA500228</t>
  </si>
  <si>
    <t>OLIVA</t>
  </si>
  <si>
    <t>ADELE</t>
  </si>
  <si>
    <t>06/09/1973</t>
  </si>
  <si>
    <t>CSA500229</t>
  </si>
  <si>
    <t>GILDA</t>
  </si>
  <si>
    <t>06/08/1976</t>
  </si>
  <si>
    <t>CSA500112</t>
  </si>
  <si>
    <t>ORDANO</t>
  </si>
  <si>
    <t>12/06/1972</t>
  </si>
  <si>
    <t>CSA500190</t>
  </si>
  <si>
    <t>OREFICE</t>
  </si>
  <si>
    <t>MAURIZIO</t>
  </si>
  <si>
    <t>CSA500230</t>
  </si>
  <si>
    <t>18/06/1977</t>
  </si>
  <si>
    <t>CSA600017</t>
  </si>
  <si>
    <t>21/11/1978</t>
  </si>
  <si>
    <t>CSA500036</t>
  </si>
  <si>
    <t>24/01/1977</t>
  </si>
  <si>
    <t>CSA500273</t>
  </si>
  <si>
    <t xml:space="preserve">PAGANO </t>
  </si>
  <si>
    <t>31/10/1962</t>
  </si>
  <si>
    <t>CSA500086</t>
  </si>
  <si>
    <t>PALMA</t>
  </si>
  <si>
    <t>ROMOLO</t>
  </si>
  <si>
    <t>03/05/1952</t>
  </si>
  <si>
    <t>CSA500193</t>
  </si>
  <si>
    <t>PALMIERO</t>
  </si>
  <si>
    <t>16/10/1962</t>
  </si>
  <si>
    <t>CSA500330</t>
  </si>
  <si>
    <t>CRESCENZO</t>
  </si>
  <si>
    <t>CSA500140</t>
  </si>
  <si>
    <t>PETRUCCI</t>
  </si>
  <si>
    <t>LIA</t>
  </si>
  <si>
    <t>FAICCHIO</t>
  </si>
  <si>
    <t>CSA500369</t>
  </si>
  <si>
    <t>FELICIA</t>
  </si>
  <si>
    <t>21/11/1964</t>
  </si>
  <si>
    <t>CSA500066</t>
  </si>
  <si>
    <t>PICCIRILLO</t>
  </si>
  <si>
    <t>ROSANNA</t>
  </si>
  <si>
    <t>30/11/1970</t>
  </si>
  <si>
    <t>CSA500324</t>
  </si>
  <si>
    <t>PICCOLO</t>
  </si>
  <si>
    <t>FILOMENA</t>
  </si>
  <si>
    <t>03/04/1968</t>
  </si>
  <si>
    <t>CSA500107</t>
  </si>
  <si>
    <t>17/04/1975</t>
  </si>
  <si>
    <t>CSA500108</t>
  </si>
  <si>
    <t>POLLASTRO</t>
  </si>
  <si>
    <t>ROSA ANNA</t>
  </si>
  <si>
    <t>20/11/1963</t>
  </si>
  <si>
    <t>CSA500322</t>
  </si>
  <si>
    <t>PUOCCI</t>
  </si>
  <si>
    <t>20/06/1962</t>
  </si>
  <si>
    <t>CSA500089</t>
  </si>
  <si>
    <t>A018</t>
  </si>
  <si>
    <t>CSA500143</t>
  </si>
  <si>
    <t>03/05/1967</t>
  </si>
  <si>
    <t>CSA500136</t>
  </si>
  <si>
    <t>ARCANGELA</t>
  </si>
  <si>
    <t>14/12/1965</t>
  </si>
  <si>
    <t>CSA500191</t>
  </si>
  <si>
    <t>CSA500168</t>
  </si>
  <si>
    <t>SALZILLO</t>
  </si>
  <si>
    <t>04/04/1963</t>
  </si>
  <si>
    <t>CSA500109</t>
  </si>
  <si>
    <t>SANTAGATA</t>
  </si>
  <si>
    <t>28/06/1969</t>
  </si>
  <si>
    <t>CSA500071</t>
  </si>
  <si>
    <t>SCHIAVONE</t>
  </si>
  <si>
    <t>ENRICHETTA</t>
  </si>
  <si>
    <t>28/02/1965</t>
  </si>
  <si>
    <t>CSA500102</t>
  </si>
  <si>
    <t>SCIALLA</t>
  </si>
  <si>
    <t>GIULIA</t>
  </si>
  <si>
    <t>31/03/1973</t>
  </si>
  <si>
    <t>CSA500040</t>
  </si>
  <si>
    <t>SETOLA</t>
  </si>
  <si>
    <t>CAMILLO EMILIO</t>
  </si>
  <si>
    <t>02/08/1981</t>
  </si>
  <si>
    <t>CSA500111</t>
  </si>
  <si>
    <t>ORLANDO</t>
  </si>
  <si>
    <t>08/12/1977</t>
  </si>
  <si>
    <t>CSA500172</t>
  </si>
  <si>
    <t>24/06/1974</t>
  </si>
  <si>
    <t>CSA500160</t>
  </si>
  <si>
    <t>07/02/1966</t>
  </si>
  <si>
    <t>LUSCIANO</t>
  </si>
  <si>
    <t>CSA500162</t>
  </si>
  <si>
    <t>STELLATO</t>
  </si>
  <si>
    <t>02/04/1970</t>
  </si>
  <si>
    <t>CSA500154</t>
  </si>
  <si>
    <t xml:space="preserve">TECCE </t>
  </si>
  <si>
    <t xml:space="preserve">IDA </t>
  </si>
  <si>
    <t>GRUMO NEVANO</t>
  </si>
  <si>
    <t xml:space="preserve">A024 </t>
  </si>
  <si>
    <t>CSA500035</t>
  </si>
  <si>
    <t>TERZO</t>
  </si>
  <si>
    <t>14/09/1978</t>
  </si>
  <si>
    <t>CSA500184</t>
  </si>
  <si>
    <t>TORNESE</t>
  </si>
  <si>
    <t>01/05/1965</t>
  </si>
  <si>
    <t>CSA500056</t>
  </si>
  <si>
    <t>VANGONE</t>
  </si>
  <si>
    <t>30/04/1960</t>
  </si>
  <si>
    <t>CSA500073</t>
  </si>
  <si>
    <t>VERAZZO</t>
  </si>
  <si>
    <t>23/01/1969</t>
  </si>
  <si>
    <t>CSA500083</t>
  </si>
  <si>
    <t>08/08/1965</t>
  </si>
  <si>
    <t>CSA500084</t>
  </si>
  <si>
    <t>ZACCARIELLO</t>
  </si>
  <si>
    <t>ROSA MARIA</t>
  </si>
  <si>
    <t>15/05/1978</t>
  </si>
  <si>
    <t>ORGANIZZAZIONE SCOLASTICA E NORME VIGENTI</t>
  </si>
  <si>
    <t>PEDAGOIGA INTERCULTURALE</t>
  </si>
  <si>
    <t>SOCIOLOGIA DELL EDUCAZIONE</t>
  </si>
  <si>
    <t>LABORATORIO DOCIMOLOGIA</t>
  </si>
  <si>
    <t>CE 1</t>
  </si>
  <si>
    <t>CSA500032</t>
  </si>
  <si>
    <t>10/04/1960</t>
  </si>
  <si>
    <t>CSA600092</t>
  </si>
  <si>
    <t>BARATTIERO</t>
  </si>
  <si>
    <t>MASSIMILIANO</t>
  </si>
  <si>
    <t>25/08/1977</t>
  </si>
  <si>
    <t>CSA500127</t>
  </si>
  <si>
    <t>BASSANO</t>
  </si>
  <si>
    <t>10/04/1973</t>
  </si>
  <si>
    <t>CSA600464</t>
  </si>
  <si>
    <t xml:space="preserve">BENEVENTO </t>
  </si>
  <si>
    <t>01/04/1970</t>
  </si>
  <si>
    <t>TELESE</t>
  </si>
  <si>
    <t>CSA600065</t>
  </si>
  <si>
    <t>BOCCIA</t>
  </si>
  <si>
    <t>ROSARIO</t>
  </si>
  <si>
    <t>18/05/1972</t>
  </si>
  <si>
    <t>CSA500374</t>
  </si>
  <si>
    <t>BONACCI</t>
  </si>
  <si>
    <t>03/061972</t>
  </si>
  <si>
    <t>CSA500094</t>
  </si>
  <si>
    <t>BORRELLI</t>
  </si>
  <si>
    <t>01/01/1969</t>
  </si>
  <si>
    <t>CSA500209</t>
  </si>
  <si>
    <t>CACCIAPUOTI</t>
  </si>
  <si>
    <t>14/01/1973</t>
  </si>
  <si>
    <t>CSA500210</t>
  </si>
  <si>
    <t>20/08/1976</t>
  </si>
  <si>
    <t>CSA500095</t>
  </si>
  <si>
    <t>CANTONE</t>
  </si>
  <si>
    <t>PASQUALINA</t>
  </si>
  <si>
    <t>08/09/1971</t>
  </si>
  <si>
    <t>CSA500201</t>
  </si>
  <si>
    <t>27/04/1962</t>
  </si>
  <si>
    <t>CSA500320</t>
  </si>
  <si>
    <t>CAPOLUONGO</t>
  </si>
  <si>
    <t>01/01/1968</t>
  </si>
  <si>
    <t>CSA600344</t>
  </si>
  <si>
    <t>CARACCIOLO</t>
  </si>
  <si>
    <t>21/10/1977</t>
  </si>
  <si>
    <t>CSA600027</t>
  </si>
  <si>
    <t>CARICCHIA</t>
  </si>
  <si>
    <t>20/07/1968</t>
  </si>
  <si>
    <t>CSA500059</t>
  </si>
  <si>
    <t>CARONI</t>
  </si>
  <si>
    <t>CAMERINO</t>
  </si>
  <si>
    <t>MC</t>
  </si>
  <si>
    <t>CSA500198</t>
  </si>
  <si>
    <t>CASTALDO</t>
  </si>
  <si>
    <t>ERSILIA</t>
  </si>
  <si>
    <t>08/02/1974</t>
  </si>
  <si>
    <t>CSA500098</t>
  </si>
  <si>
    <t>AGOSTINO</t>
  </si>
  <si>
    <t>09/02/1973</t>
  </si>
  <si>
    <t>CSA500314</t>
  </si>
  <si>
    <t>06/01/1965</t>
  </si>
  <si>
    <t>CSA500329</t>
  </si>
  <si>
    <t>CAVALLO</t>
  </si>
  <si>
    <t>ANGELINA</t>
  </si>
  <si>
    <t>04/02/1962</t>
  </si>
  <si>
    <t>CSA600338</t>
  </si>
  <si>
    <t>CHIAPPETTA</t>
  </si>
  <si>
    <t>16/05/1954</t>
  </si>
  <si>
    <t>CSA600020</t>
  </si>
  <si>
    <t>CHIERCHIELLO</t>
  </si>
  <si>
    <t>09/04/1967</t>
  </si>
  <si>
    <t>BAIA E LATINA</t>
  </si>
  <si>
    <t>CSA500268</t>
  </si>
  <si>
    <t xml:space="preserve">CIARAFFA </t>
  </si>
  <si>
    <t>04/11/1959</t>
  </si>
  <si>
    <t>CSA500170</t>
  </si>
  <si>
    <t>CICCHELLA</t>
  </si>
  <si>
    <t>06/06/1960</t>
  </si>
  <si>
    <t>CSA600028</t>
  </si>
  <si>
    <t>COLANGELO</t>
  </si>
  <si>
    <t>ROSETTA</t>
  </si>
  <si>
    <t>CSA500202</t>
  </si>
  <si>
    <t>CORONELLA</t>
  </si>
  <si>
    <t>SAVERIO</t>
  </si>
  <si>
    <t>28/08/1969</t>
  </si>
  <si>
    <t>CSA500203</t>
  </si>
  <si>
    <t>CORRERA</t>
  </si>
  <si>
    <t>20/03/1972</t>
  </si>
  <si>
    <t>CSA500166</t>
  </si>
  <si>
    <t>CORSALE</t>
  </si>
  <si>
    <t>01/04/1968</t>
  </si>
  <si>
    <t>CSA500033</t>
  </si>
  <si>
    <t>LORENZO</t>
  </si>
  <si>
    <t>14/04/1970</t>
  </si>
  <si>
    <t>CSA500279</t>
  </si>
  <si>
    <t xml:space="preserve">CROVELLA </t>
  </si>
  <si>
    <t>14/06/1955</t>
  </si>
  <si>
    <t>PIETRELCINA</t>
  </si>
  <si>
    <t>CSA500063</t>
  </si>
  <si>
    <t>02/08/1973</t>
  </si>
  <si>
    <t>CSA600159</t>
  </si>
  <si>
    <t>D'ANIELLO</t>
  </si>
  <si>
    <t>MARIAROSARIA</t>
  </si>
  <si>
    <t>04/06/1968</t>
  </si>
  <si>
    <t>GRICIGNANO DI AVERSA</t>
  </si>
  <si>
    <t>CSA500334</t>
  </si>
  <si>
    <t>16/03/1965</t>
  </si>
  <si>
    <t>CSA600097</t>
  </si>
  <si>
    <t>DE TORA</t>
  </si>
  <si>
    <t>10/11/1980</t>
  </si>
  <si>
    <t>CASSINO</t>
  </si>
  <si>
    <t>CSA600347</t>
  </si>
  <si>
    <t>DEL SESTO</t>
  </si>
  <si>
    <t>ALDO</t>
  </si>
  <si>
    <t>18/06/1974</t>
  </si>
  <si>
    <t>PIETRAVAIRANO</t>
  </si>
  <si>
    <t>CSA600006</t>
  </si>
  <si>
    <t>DI FRUSCIA</t>
  </si>
  <si>
    <t>11/05/1966</t>
  </si>
  <si>
    <t>ASHTON UNDER LINE (REGNO UNITO)</t>
  </si>
  <si>
    <t>CSA600163</t>
  </si>
  <si>
    <t>DI FUSCO</t>
  </si>
  <si>
    <t>GILORMO</t>
  </si>
  <si>
    <t>LUCERNA (SVIZZERA)</t>
  </si>
  <si>
    <t>CSA500333</t>
  </si>
  <si>
    <t>DI MONACO</t>
  </si>
  <si>
    <t>17/07/1972</t>
  </si>
  <si>
    <t>CSA500278</t>
  </si>
  <si>
    <t>CSA600479</t>
  </si>
  <si>
    <t>FALOCCO</t>
  </si>
  <si>
    <t>18/12/1974</t>
  </si>
  <si>
    <t>VARESE</t>
  </si>
  <si>
    <t>CSA500065</t>
  </si>
  <si>
    <t>FIERRO</t>
  </si>
  <si>
    <t>WALTER</t>
  </si>
  <si>
    <t>16/03/1971</t>
  </si>
  <si>
    <t>CSA500186</t>
  </si>
  <si>
    <t>FRETTOLOSO</t>
  </si>
  <si>
    <t>11/03/1963</t>
  </si>
  <si>
    <t>CSA500099</t>
  </si>
  <si>
    <t>GAGLIONE</t>
  </si>
  <si>
    <t>10/07/1973</t>
  </si>
  <si>
    <t>CSA500173</t>
  </si>
  <si>
    <t>GALANO</t>
  </si>
  <si>
    <t>06/08/1966</t>
  </si>
  <si>
    <t>MARZANO APPIO</t>
  </si>
  <si>
    <t>CSA600093</t>
  </si>
  <si>
    <t>GIANNI</t>
  </si>
  <si>
    <t>24/05/1969</t>
  </si>
  <si>
    <t>CSA500096</t>
  </si>
  <si>
    <t>GISONDI</t>
  </si>
  <si>
    <t>ERMINIO</t>
  </si>
  <si>
    <t>27/01/1974</t>
  </si>
  <si>
    <t>CSA600462</t>
  </si>
  <si>
    <t>GLIOTTONE</t>
  </si>
  <si>
    <t>MAURIZIA</t>
  </si>
  <si>
    <t>26/09/1973</t>
  </si>
  <si>
    <t>TEANO</t>
  </si>
  <si>
    <t>CSA500337</t>
  </si>
  <si>
    <t>GRAVINA</t>
  </si>
  <si>
    <t>ANNALISA</t>
  </si>
  <si>
    <t>29/10/1974</t>
  </si>
  <si>
    <t>CSA500100</t>
  </si>
  <si>
    <t>IANNONE</t>
  </si>
  <si>
    <t>AMALIA</t>
  </si>
  <si>
    <t>CSA600337</t>
  </si>
  <si>
    <t>LANFREDI</t>
  </si>
  <si>
    <t>18/09/1980</t>
  </si>
  <si>
    <t>CSA600406</t>
  </si>
  <si>
    <t>LAUDATO</t>
  </si>
  <si>
    <t>11/10/1974</t>
  </si>
  <si>
    <t>CSA500025</t>
  </si>
  <si>
    <t>LEONE</t>
  </si>
  <si>
    <t>STEFANIA</t>
  </si>
  <si>
    <t>CSA600346</t>
  </si>
  <si>
    <t>LONGO</t>
  </si>
  <si>
    <t>VITTORIA</t>
  </si>
  <si>
    <t>17/01/1974</t>
  </si>
  <si>
    <t>CSA600077</t>
  </si>
  <si>
    <t>MAGLIULO</t>
  </si>
  <si>
    <t>ROBERTA</t>
  </si>
  <si>
    <t>17/12/1972</t>
  </si>
  <si>
    <t>CSA600070</t>
  </si>
  <si>
    <t>MANGIACAPRA</t>
  </si>
  <si>
    <t>MADDALENA</t>
  </si>
  <si>
    <t>19/05/1966</t>
  </si>
  <si>
    <t>D616</t>
  </si>
  <si>
    <t>CSA500200</t>
  </si>
  <si>
    <t>CATERINA</t>
  </si>
  <si>
    <t>10/09/1977</t>
  </si>
  <si>
    <t>CSA500031</t>
  </si>
  <si>
    <t>MARRELLA</t>
  </si>
  <si>
    <t>14/01/1966</t>
  </si>
  <si>
    <t>CSA600145</t>
  </si>
  <si>
    <t>MASSARO</t>
  </si>
  <si>
    <t>06/06/1971</t>
  </si>
  <si>
    <t>CSA500049</t>
  </si>
  <si>
    <t>15/11/1973</t>
  </si>
  <si>
    <t>CSA600341</t>
  </si>
  <si>
    <t>MASTRANGELO</t>
  </si>
  <si>
    <t>01/11/1978</t>
  </si>
  <si>
    <t>CSA500185</t>
  </si>
  <si>
    <t>MATACENA</t>
  </si>
  <si>
    <t>RITA</t>
  </si>
  <si>
    <t>18/08/1967</t>
  </si>
  <si>
    <t>CSA500024</t>
  </si>
  <si>
    <t>MINALE</t>
  </si>
  <si>
    <t>CSA500080</t>
  </si>
  <si>
    <t>MONOPOLIO</t>
  </si>
  <si>
    <t>23/07/1973</t>
  </si>
  <si>
    <t>CSA500023</t>
  </si>
  <si>
    <t>MORMILE</t>
  </si>
  <si>
    <t>MARIATERESA</t>
  </si>
  <si>
    <t>CSA600475</t>
  </si>
  <si>
    <t xml:space="preserve">MOTTOLA </t>
  </si>
  <si>
    <t>08/10/1961</t>
  </si>
  <si>
    <t>CSA500163</t>
  </si>
  <si>
    <t>NASTRO</t>
  </si>
  <si>
    <t>09/09/1965</t>
  </si>
  <si>
    <t>CSA500075</t>
  </si>
  <si>
    <t>15/07/1973</t>
  </si>
  <si>
    <t>CSA500062</t>
  </si>
  <si>
    <t>CSA500350</t>
  </si>
  <si>
    <t>OPEROSO</t>
  </si>
  <si>
    <t>14/01/1964</t>
  </si>
  <si>
    <t>SPARANISE</t>
  </si>
  <si>
    <t>CSA500280</t>
  </si>
  <si>
    <t>22/05/1974</t>
  </si>
  <si>
    <t>CSA500030</t>
  </si>
  <si>
    <t>RAFFAELLO</t>
  </si>
  <si>
    <t>29/11/1976</t>
  </si>
  <si>
    <t>CSA600019</t>
  </si>
  <si>
    <t>PANARELLA</t>
  </si>
  <si>
    <t>21/10/1968</t>
  </si>
  <si>
    <t>CSA600066</t>
  </si>
  <si>
    <t>PAOLISSO</t>
  </si>
  <si>
    <t>24/08/1974</t>
  </si>
  <si>
    <t>CSA500064</t>
  </si>
  <si>
    <t>PASCARELLA</t>
  </si>
  <si>
    <t>22/07/1967</t>
  </si>
  <si>
    <t>I.T.I. GIORDANI (NA)</t>
  </si>
  <si>
    <t>MEDIA IN 40ESIMI</t>
  </si>
  <si>
    <t>CSA600067</t>
  </si>
  <si>
    <t>23/09/1976</t>
  </si>
  <si>
    <t>CSA500006</t>
  </si>
  <si>
    <t>PETRAZZUOLI</t>
  </si>
  <si>
    <t>GIOVANNINA</t>
  </si>
  <si>
    <t>12/03/1960</t>
  </si>
  <si>
    <t>ALVIGNANO</t>
  </si>
  <si>
    <t>CSA500335</t>
  </si>
  <si>
    <t>PETRENGA</t>
  </si>
  <si>
    <t>21/08/1969</t>
  </si>
  <si>
    <t>CSA500183</t>
  </si>
  <si>
    <t>VINCENZINA</t>
  </si>
  <si>
    <t>01/09/1962</t>
  </si>
  <si>
    <t>CSA500079</t>
  </si>
  <si>
    <t>PIGNATA</t>
  </si>
  <si>
    <t>12/06/1964</t>
  </si>
  <si>
    <t>CSA500175</t>
  </si>
  <si>
    <t>PIROZZI</t>
  </si>
  <si>
    <t>01/02/1969</t>
  </si>
  <si>
    <t>MONDRAGONE</t>
  </si>
  <si>
    <t>CSA500199</t>
  </si>
  <si>
    <t>PLACELLA</t>
  </si>
  <si>
    <t>FRANZ</t>
  </si>
  <si>
    <t>10/07/1969</t>
  </si>
  <si>
    <t>CSA500370</t>
  </si>
  <si>
    <t>PRINCIPATO</t>
  </si>
  <si>
    <t>CSA500034</t>
  </si>
  <si>
    <t>QUARTO</t>
  </si>
  <si>
    <t>22/11/1967</t>
  </si>
  <si>
    <t>CSA600152</t>
  </si>
  <si>
    <t>RACCIO</t>
  </si>
  <si>
    <t>GIOIA SANNITICA</t>
  </si>
  <si>
    <t>CSA600343</t>
  </si>
  <si>
    <t>PASQUALE CLAUDIO</t>
  </si>
  <si>
    <t>10/06/1979</t>
  </si>
  <si>
    <t>CSA500207</t>
  </si>
  <si>
    <t>RICCIARDELLA</t>
  </si>
  <si>
    <t>20/04/1970</t>
  </si>
  <si>
    <t>CSA500276</t>
  </si>
  <si>
    <t>RICCIARDI</t>
  </si>
  <si>
    <t>21/02/1969</t>
  </si>
  <si>
    <t>CSA600442</t>
  </si>
  <si>
    <t>ROCCHETTI</t>
  </si>
  <si>
    <t>ROMUALDO</t>
  </si>
  <si>
    <t>12/01/1975</t>
  </si>
  <si>
    <t>CSA600342</t>
  </si>
  <si>
    <t>02/01/1975</t>
  </si>
  <si>
    <t>CSA600480</t>
  </si>
  <si>
    <t>03/04/1982</t>
  </si>
  <si>
    <t>CSA600098</t>
  </si>
  <si>
    <t>MAFALDA</t>
  </si>
  <si>
    <t>14/06/1974</t>
  </si>
  <si>
    <t>CSA500165</t>
  </si>
  <si>
    <t>SANTORSOLA</t>
  </si>
  <si>
    <t>CSA500078</t>
  </si>
  <si>
    <t>SCALZONE</t>
  </si>
  <si>
    <t>LAURA</t>
  </si>
  <si>
    <t>02/10/1972</t>
  </si>
  <si>
    <t>CSA500076</t>
  </si>
  <si>
    <t>10/03/1964</t>
  </si>
  <si>
    <t>CSA500208</t>
  </si>
  <si>
    <t>DORA</t>
  </si>
  <si>
    <t>18/09/1977</t>
  </si>
  <si>
    <t>CSA600495</t>
  </si>
  <si>
    <t>SCIALDONE</t>
  </si>
  <si>
    <t>23/08/1953</t>
  </si>
  <si>
    <t>CSA500093</t>
  </si>
  <si>
    <t>DANILO</t>
  </si>
  <si>
    <t>07/02/1974</t>
  </si>
  <si>
    <t>CSA500204</t>
  </si>
  <si>
    <t>SCOGNAMIGLIO</t>
  </si>
  <si>
    <t>01/11/1973</t>
  </si>
  <si>
    <t>CSA600345</t>
  </si>
  <si>
    <t>SIMONE</t>
  </si>
  <si>
    <t>21/10/1970</t>
  </si>
  <si>
    <t>CSA500371</t>
  </si>
  <si>
    <t>TAMBURRINO</t>
  </si>
  <si>
    <t>14/03/1965</t>
  </si>
  <si>
    <t>CSA500300</t>
  </si>
  <si>
    <t>TONZIELLO</t>
  </si>
  <si>
    <t>08/07/1974</t>
  </si>
  <si>
    <t>CSA500205</t>
  </si>
  <si>
    <t>03/05/1970</t>
  </si>
  <si>
    <t>CSA600075</t>
  </si>
  <si>
    <t>TROIANO</t>
  </si>
  <si>
    <t>26/08/1972</t>
  </si>
  <si>
    <t>CASAPULLA</t>
  </si>
  <si>
    <t>CSA600147</t>
  </si>
  <si>
    <t>TURSO</t>
  </si>
  <si>
    <t>MARIA ROSARIA PATRIZIA</t>
  </si>
  <si>
    <t>26/03/1963</t>
  </si>
  <si>
    <t>CSA500206</t>
  </si>
  <si>
    <t>UCCIERO</t>
  </si>
  <si>
    <t>01/02/1972</t>
  </si>
  <si>
    <t>CSA600073</t>
  </si>
  <si>
    <t>09/11/1971</t>
  </si>
  <si>
    <t>CSA500069</t>
  </si>
  <si>
    <t>VERDE</t>
  </si>
  <si>
    <t>LIVIO</t>
  </si>
  <si>
    <t>11/04/1965</t>
  </si>
  <si>
    <t>CARACAS (VENEZUELA)</t>
  </si>
  <si>
    <t>CSA500097</t>
  </si>
  <si>
    <t>VERDICCHIO</t>
  </si>
  <si>
    <t>CSA600461</t>
  </si>
  <si>
    <t>ZANNI</t>
  </si>
  <si>
    <t>14/09/1967</t>
  </si>
  <si>
    <t>CSA600076</t>
  </si>
  <si>
    <t>ZERRE</t>
  </si>
  <si>
    <t>ROSAMARIA</t>
  </si>
  <si>
    <t>21/08/1982</t>
  </si>
  <si>
    <t xml:space="preserve">DIDATTICA GENERALE </t>
  </si>
  <si>
    <t>CSA500011</t>
  </si>
  <si>
    <t xml:space="preserve">ACIERNO </t>
  </si>
  <si>
    <t>01/05/1973</t>
  </si>
  <si>
    <t>29</t>
  </si>
  <si>
    <t>CSA600496</t>
  </si>
  <si>
    <t xml:space="preserve">APICE </t>
  </si>
  <si>
    <t>CSA600377</t>
  </si>
  <si>
    <t xml:space="preserve">APICELLA </t>
  </si>
  <si>
    <t>22/03/1968</t>
  </si>
  <si>
    <t>CSA600334</t>
  </si>
  <si>
    <t xml:space="preserve">BALDINO </t>
  </si>
  <si>
    <t>20/09/1969</t>
  </si>
  <si>
    <t>PATERSON (STATI UNITI D'AMERICA)</t>
  </si>
  <si>
    <t>28</t>
  </si>
  <si>
    <t>CSA600055</t>
  </si>
  <si>
    <t xml:space="preserve">BELLO </t>
  </si>
  <si>
    <t>08/05/1957</t>
  </si>
  <si>
    <t>27</t>
  </si>
  <si>
    <t>CSA600035</t>
  </si>
  <si>
    <t xml:space="preserve">BIFARO </t>
  </si>
  <si>
    <t xml:space="preserve">VALENTINO </t>
  </si>
  <si>
    <t>24/05/1979</t>
  </si>
  <si>
    <t>CSA600038</t>
  </si>
  <si>
    <t xml:space="preserve">BORRILLO </t>
  </si>
  <si>
    <t xml:space="preserve">ALESSANDRO </t>
  </si>
  <si>
    <t>22/08/1978</t>
  </si>
  <si>
    <t>30</t>
  </si>
  <si>
    <t>CSA600150</t>
  </si>
  <si>
    <t xml:space="preserve">BRANCA </t>
  </si>
  <si>
    <t xml:space="preserve">DANIELE </t>
  </si>
  <si>
    <t>GINEVRA (SVIZZERA)</t>
  </si>
  <si>
    <t>CSA600231</t>
  </si>
  <si>
    <t xml:space="preserve">CALDARELLI </t>
  </si>
  <si>
    <t>13/01/1982</t>
  </si>
  <si>
    <t>CSA600250</t>
  </si>
  <si>
    <t xml:space="preserve">CALEMME </t>
  </si>
  <si>
    <t>24/03/1976</t>
  </si>
  <si>
    <t>CSA500007</t>
  </si>
  <si>
    <t xml:space="preserve">CANCELLIERE </t>
  </si>
  <si>
    <t xml:space="preserve">SILVANA </t>
  </si>
  <si>
    <t>30/04/1953</t>
  </si>
  <si>
    <t>ARIANO IRPINO</t>
  </si>
  <si>
    <t>CSA600108</t>
  </si>
  <si>
    <t xml:space="preserve">CANNAVALE </t>
  </si>
  <si>
    <t xml:space="preserve">EUSTACHIO </t>
  </si>
  <si>
    <t>04/07/1978</t>
  </si>
  <si>
    <t>CSA600451</t>
  </si>
  <si>
    <t>12/08/1980</t>
  </si>
  <si>
    <t>CSA500177</t>
  </si>
  <si>
    <t>CAPRIGLIONE</t>
  </si>
  <si>
    <t>MUGNANO DEL CARDINALE</t>
  </si>
  <si>
    <t>A058</t>
  </si>
  <si>
    <t>CSA600132</t>
  </si>
  <si>
    <t xml:space="preserve">CARNEVALE </t>
  </si>
  <si>
    <t xml:space="preserve">ANGELINA </t>
  </si>
  <si>
    <t>13/12/1975</t>
  </si>
  <si>
    <t>CETRARO</t>
  </si>
  <si>
    <t>CSA600029</t>
  </si>
  <si>
    <t xml:space="preserve">CATAUDO </t>
  </si>
  <si>
    <t>12/09/1962</t>
  </si>
  <si>
    <t>CSA600306</t>
  </si>
  <si>
    <t xml:space="preserve">CAVALLARO </t>
  </si>
  <si>
    <t>12/05/1968</t>
  </si>
  <si>
    <t>CSA600012</t>
  </si>
  <si>
    <t xml:space="preserve">CERCIELLO </t>
  </si>
  <si>
    <t>12/07/1979</t>
  </si>
  <si>
    <t>CSA600428</t>
  </si>
  <si>
    <t xml:space="preserve">CIAGLIA </t>
  </si>
  <si>
    <t xml:space="preserve">ILDO </t>
  </si>
  <si>
    <t>07/03/1951</t>
  </si>
  <si>
    <t>SAN LUPO</t>
  </si>
  <si>
    <t>CSA600170</t>
  </si>
  <si>
    <t xml:space="preserve">CIERVO </t>
  </si>
  <si>
    <t>05/05/1979</t>
  </si>
  <si>
    <t>CSA500234</t>
  </si>
  <si>
    <t xml:space="preserve">COLANTONIO </t>
  </si>
  <si>
    <t>09/10/1980</t>
  </si>
  <si>
    <t>CSA600319</t>
  </si>
  <si>
    <t>29/06/1980</t>
  </si>
  <si>
    <t>CSA600104</t>
  </si>
  <si>
    <t xml:space="preserve">CORCIONE </t>
  </si>
  <si>
    <t>26/12/1976</t>
  </si>
  <si>
    <t>CSA600498</t>
  </si>
  <si>
    <t xml:space="preserve">RAFFAELA </t>
  </si>
  <si>
    <t>12/01/1977</t>
  </si>
  <si>
    <t>CSA600263</t>
  </si>
  <si>
    <t>10/10/1977</t>
  </si>
  <si>
    <t>CSA600025</t>
  </si>
  <si>
    <t xml:space="preserve">MADDALENA </t>
  </si>
  <si>
    <t>25/08/1982</t>
  </si>
  <si>
    <t>CSA600039</t>
  </si>
  <si>
    <t xml:space="preserve">DE CORSO </t>
  </si>
  <si>
    <t>16/06/1973</t>
  </si>
  <si>
    <t>CSA500012</t>
  </si>
  <si>
    <t xml:space="preserve">DE GENNARO </t>
  </si>
  <si>
    <t xml:space="preserve">GENEROSO </t>
  </si>
  <si>
    <t>01/12/1974</t>
  </si>
  <si>
    <t>CSA500376</t>
  </si>
  <si>
    <t xml:space="preserve">DE PAOLA </t>
  </si>
  <si>
    <t>23/08/1964</t>
  </si>
  <si>
    <t>ZUNGOLI</t>
  </si>
  <si>
    <t>CSA600033</t>
  </si>
  <si>
    <t xml:space="preserve">DE PIERRO </t>
  </si>
  <si>
    <t>CSA500016</t>
  </si>
  <si>
    <t xml:space="preserve">DI LORENZO </t>
  </si>
  <si>
    <t>CSA600410</t>
  </si>
  <si>
    <t xml:space="preserve">DI PRISCO </t>
  </si>
  <si>
    <t>10/04/1976</t>
  </si>
  <si>
    <t>CSA500348</t>
  </si>
  <si>
    <t xml:space="preserve">D'URSO </t>
  </si>
  <si>
    <t>23/04/1960</t>
  </si>
  <si>
    <t>SOLOFRA</t>
  </si>
  <si>
    <t>CSA500004</t>
  </si>
  <si>
    <t xml:space="preserve">FALZARANO </t>
  </si>
  <si>
    <t>20/03/1968</t>
  </si>
  <si>
    <t>AIROLA</t>
  </si>
  <si>
    <t>CSA600188</t>
  </si>
  <si>
    <t xml:space="preserve">FELEPPA </t>
  </si>
  <si>
    <t>23/09/1955</t>
  </si>
  <si>
    <t>CSA600215</t>
  </si>
  <si>
    <t xml:space="preserve">FERONE </t>
  </si>
  <si>
    <t>10/10/1970</t>
  </si>
  <si>
    <t>CSA500051</t>
  </si>
  <si>
    <t xml:space="preserve">FISCARELLI </t>
  </si>
  <si>
    <t>10/10/1974</t>
  </si>
  <si>
    <t xml:space="preserve">A047 </t>
  </si>
  <si>
    <t>CSA500302</t>
  </si>
  <si>
    <t xml:space="preserve">FUSCO </t>
  </si>
  <si>
    <t xml:space="preserve">UMBERTO </t>
  </si>
  <si>
    <t>20/01/1960</t>
  </si>
  <si>
    <t>QUINDICI</t>
  </si>
  <si>
    <t>CSA500141</t>
  </si>
  <si>
    <t xml:space="preserve">GAETA </t>
  </si>
  <si>
    <t>06/08/1964</t>
  </si>
  <si>
    <t>FORINO</t>
  </si>
  <si>
    <t>CSA500015</t>
  </si>
  <si>
    <t xml:space="preserve">IANNACCONE </t>
  </si>
  <si>
    <t xml:space="preserve">GINA </t>
  </si>
  <si>
    <t>21/06/1962</t>
  </si>
  <si>
    <t>CSA500047</t>
  </si>
  <si>
    <t xml:space="preserve">IEMMA </t>
  </si>
  <si>
    <t>08/03/1964</t>
  </si>
  <si>
    <t xml:space="preserve">A018 </t>
  </si>
  <si>
    <t>CSA500153</t>
  </si>
  <si>
    <t xml:space="preserve">INGLESE </t>
  </si>
  <si>
    <t xml:space="preserve">MICHELE GERARDO </t>
  </si>
  <si>
    <t>04/08/1962</t>
  </si>
  <si>
    <t>GROTTAMINARDA</t>
  </si>
  <si>
    <t>CSA500155</t>
  </si>
  <si>
    <t xml:space="preserve">IUNI </t>
  </si>
  <si>
    <t xml:space="preserve">RITA </t>
  </si>
  <si>
    <t>04/07/1959</t>
  </si>
  <si>
    <t>GUARDIA LOMBARDI</t>
  </si>
  <si>
    <t xml:space="preserve">A012 </t>
  </si>
  <si>
    <t>CSA500053</t>
  </si>
  <si>
    <t xml:space="preserve">LATTARULO </t>
  </si>
  <si>
    <t xml:space="preserve">GERARDINA </t>
  </si>
  <si>
    <t>20/01/1970</t>
  </si>
  <si>
    <t>BISACCIA</t>
  </si>
  <si>
    <t>CSA600271</t>
  </si>
  <si>
    <t xml:space="preserve">LEONARDI </t>
  </si>
  <si>
    <t>12/08/1979</t>
  </si>
  <si>
    <t>CSA600043</t>
  </si>
  <si>
    <t xml:space="preserve">LONGO </t>
  </si>
  <si>
    <t>17/12/1963</t>
  </si>
  <si>
    <t>BISCEGLIE</t>
  </si>
  <si>
    <t>CSA600040</t>
  </si>
  <si>
    <t xml:space="preserve">MASALA </t>
  </si>
  <si>
    <t xml:space="preserve">FRANCESCA </t>
  </si>
  <si>
    <t>11/11/1967</t>
  </si>
  <si>
    <t>CSA600424</t>
  </si>
  <si>
    <t xml:space="preserve">MASCIA </t>
  </si>
  <si>
    <t xml:space="preserve">BIAGIO </t>
  </si>
  <si>
    <t>10/04/1966</t>
  </si>
  <si>
    <t>CSA600279</t>
  </si>
  <si>
    <t xml:space="preserve">MATTERA </t>
  </si>
  <si>
    <t xml:space="preserve">ADELE </t>
  </si>
  <si>
    <t>13/03/1959</t>
  </si>
  <si>
    <t>CSA600200</t>
  </si>
  <si>
    <t xml:space="preserve">BIANCA MARIA </t>
  </si>
  <si>
    <t>11/08/1975</t>
  </si>
  <si>
    <t>CSA600315</t>
  </si>
  <si>
    <t xml:space="preserve">MENNA </t>
  </si>
  <si>
    <t>09/06/1973</t>
  </si>
  <si>
    <t>CSA600303</t>
  </si>
  <si>
    <t>22/04/1977</t>
  </si>
  <si>
    <t>CSA600008</t>
  </si>
  <si>
    <t xml:space="preserve">NAPPA </t>
  </si>
  <si>
    <t>26/04/1966</t>
  </si>
  <si>
    <t>CSA500298</t>
  </si>
  <si>
    <t xml:space="preserve">NATALE </t>
  </si>
  <si>
    <t xml:space="preserve">GERARDO </t>
  </si>
  <si>
    <t>03/02/1967</t>
  </si>
  <si>
    <t>POTENZA</t>
  </si>
  <si>
    <t>CSA600450</t>
  </si>
  <si>
    <t xml:space="preserve">NOZZOLINO </t>
  </si>
  <si>
    <t>07/09/1959</t>
  </si>
  <si>
    <t>CSA600151</t>
  </si>
  <si>
    <t xml:space="preserve">OFFREDA </t>
  </si>
  <si>
    <t xml:space="preserve">ERNESTO </t>
  </si>
  <si>
    <t>28/12/1965</t>
  </si>
  <si>
    <t>CSA600478</t>
  </si>
  <si>
    <t xml:space="preserve">PAGLIARULO </t>
  </si>
  <si>
    <t>10/03/1971</t>
  </si>
  <si>
    <t>VALLESACCARDA</t>
  </si>
  <si>
    <t>CSA600463</t>
  </si>
  <si>
    <t xml:space="preserve">PALMIERI </t>
  </si>
  <si>
    <t>18/08/1970</t>
  </si>
  <si>
    <t>CSA500017</t>
  </si>
  <si>
    <t>05/03/1972</t>
  </si>
  <si>
    <t>CSA600079</t>
  </si>
  <si>
    <t xml:space="preserve">PAOLISSO </t>
  </si>
  <si>
    <t xml:space="preserve">SANDRA </t>
  </si>
  <si>
    <t>06/03/1975</t>
  </si>
  <si>
    <t>CSA600257</t>
  </si>
  <si>
    <t>01/04/1980</t>
  </si>
  <si>
    <t>CSA500247</t>
  </si>
  <si>
    <t xml:space="preserve">PECCHIA </t>
  </si>
  <si>
    <t xml:space="preserve">VERONICA </t>
  </si>
  <si>
    <t>CSA500008</t>
  </si>
  <si>
    <t xml:space="preserve">PEDALINO </t>
  </si>
  <si>
    <t>29/06/1964</t>
  </si>
  <si>
    <t>AVELLA</t>
  </si>
  <si>
    <t>CSA600041</t>
  </si>
  <si>
    <t xml:space="preserve">PERRIELLO </t>
  </si>
  <si>
    <t xml:space="preserve">ROMALIA </t>
  </si>
  <si>
    <t>14/02/1979</t>
  </si>
  <si>
    <t>CSA500052</t>
  </si>
  <si>
    <t xml:space="preserve">PERROTTI </t>
  </si>
  <si>
    <t xml:space="preserve">KARIN </t>
  </si>
  <si>
    <t>CSA500057</t>
  </si>
  <si>
    <t xml:space="preserve">PETRONE </t>
  </si>
  <si>
    <t xml:space="preserve">CARMEN GERTRUDE </t>
  </si>
  <si>
    <t>19/04/1961</t>
  </si>
  <si>
    <t>BUENOS AIRES ARGENTINA)</t>
  </si>
  <si>
    <t>CSA500134</t>
  </si>
  <si>
    <t xml:space="preserve">PIGNATARO </t>
  </si>
  <si>
    <t>01/09/1967</t>
  </si>
  <si>
    <t>CSA600068</t>
  </si>
  <si>
    <t xml:space="preserve">POLA </t>
  </si>
  <si>
    <t>10/01/1970</t>
  </si>
  <si>
    <t>CARBONARA DI NOLA</t>
  </si>
  <si>
    <t>CSA500148</t>
  </si>
  <si>
    <t xml:space="preserve">POMPEO </t>
  </si>
  <si>
    <t>20/06/1973</t>
  </si>
  <si>
    <t xml:space="preserve">AD01 </t>
  </si>
  <si>
    <t>CSA600293</t>
  </si>
  <si>
    <t xml:space="preserve">SALSANO </t>
  </si>
  <si>
    <t>02/10/1976</t>
  </si>
  <si>
    <t>CSA600009</t>
  </si>
  <si>
    <t xml:space="preserve">SANDULLO </t>
  </si>
  <si>
    <t>21/05/1978</t>
  </si>
  <si>
    <t>CSA500178</t>
  </si>
  <si>
    <t>CELESTE</t>
  </si>
  <si>
    <t>11/11/1969</t>
  </si>
  <si>
    <t>CSA600030</t>
  </si>
  <si>
    <t xml:space="preserve">SCHIBANI </t>
  </si>
  <si>
    <t xml:space="preserve">VALENTINA </t>
  </si>
  <si>
    <t>15/10/1982</t>
  </si>
  <si>
    <t>CSA600383</t>
  </si>
  <si>
    <t xml:space="preserve">SOLA </t>
  </si>
  <si>
    <t>16/01/1984</t>
  </si>
  <si>
    <t>CSA600310</t>
  </si>
  <si>
    <t xml:space="preserve">TECCHIA </t>
  </si>
  <si>
    <t>20/09/1977</t>
  </si>
  <si>
    <t>CSA500238</t>
  </si>
  <si>
    <t xml:space="preserve">TEDESCHI </t>
  </si>
  <si>
    <t>27/11/1968</t>
  </si>
  <si>
    <t>CSA600034</t>
  </si>
  <si>
    <t xml:space="preserve">TRIGLIANESE </t>
  </si>
  <si>
    <t>20/03/1979</t>
  </si>
  <si>
    <t>CSA600031</t>
  </si>
  <si>
    <t xml:space="preserve">TUCCI </t>
  </si>
  <si>
    <t xml:space="preserve">SANDRO </t>
  </si>
  <si>
    <t>CSA500176</t>
  </si>
  <si>
    <t>07/05/1966</t>
  </si>
  <si>
    <t>MONTEFORTE IRPINO</t>
  </si>
  <si>
    <t>CSA600169</t>
  </si>
  <si>
    <t xml:space="preserve">VERDICCHIO </t>
  </si>
  <si>
    <t>24/03/1979</t>
  </si>
  <si>
    <t>ECONOMIA AZIENDALE</t>
  </si>
  <si>
    <t>LEGISLAZIONE</t>
  </si>
  <si>
    <t>LABORATORIO DI CUCINA</t>
  </si>
  <si>
    <t>LABORATORIO DI SALA/BAR</t>
  </si>
  <si>
    <t>HACCP</t>
  </si>
  <si>
    <t>LABORATORIO DI RICEVIMENTO</t>
  </si>
  <si>
    <t>TECNICHE DI COMUNICAZ. E BON TON</t>
  </si>
  <si>
    <t>OPERARE NELL'AZIENDA TURISTICO/ALBERGHIERA CON I NUOVI STRUMENTI DI COMUNICAZ.</t>
  </si>
  <si>
    <t>CSA600298</t>
  </si>
  <si>
    <t xml:space="preserve">VITOLO </t>
  </si>
  <si>
    <t>18/01/1978</t>
  </si>
  <si>
    <t>CSA600032</t>
  </si>
  <si>
    <t xml:space="preserve">ZAMPELLI </t>
  </si>
  <si>
    <t>CSA600036</t>
  </si>
  <si>
    <t xml:space="preserve">ZITANI </t>
  </si>
  <si>
    <t>16/01/1979</t>
  </si>
  <si>
    <t xml:space="preserve">CSA6000427 </t>
  </si>
  <si>
    <t xml:space="preserve">SPEIZIO </t>
  </si>
  <si>
    <t>28/01/1979</t>
  </si>
  <si>
    <t>GIUSEPPE VESUVIANO</t>
  </si>
  <si>
    <t>MATRICOLA</t>
  </si>
  <si>
    <t>SEDE</t>
  </si>
  <si>
    <t>COGNOME</t>
  </si>
  <si>
    <t>NOME</t>
  </si>
  <si>
    <t>COMUNE NASCITA</t>
  </si>
  <si>
    <t>PROVINCIA</t>
  </si>
  <si>
    <t>SESSO</t>
  </si>
  <si>
    <t>DATA NASCITA</t>
  </si>
  <si>
    <t>RICHIESTA</t>
  </si>
  <si>
    <t>CL. CONCORSO</t>
  </si>
  <si>
    <t>SA</t>
  </si>
  <si>
    <t>ADINOLFI</t>
  </si>
  <si>
    <t>GASPARE</t>
  </si>
  <si>
    <t>LUCIA</t>
  </si>
  <si>
    <t>ALIPERTI</t>
  </si>
  <si>
    <t>ANTONIO</t>
  </si>
  <si>
    <t>AMABILE</t>
  </si>
  <si>
    <t>VINCENZO</t>
  </si>
  <si>
    <t>AMBRUOSO</t>
  </si>
  <si>
    <t>CARMELA</t>
  </si>
  <si>
    <t>ANNUNZIATA</t>
  </si>
  <si>
    <t>DONATO</t>
  </si>
  <si>
    <t>ANTONELLI</t>
  </si>
  <si>
    <t>MARIA ROSARIA</t>
  </si>
  <si>
    <t>ARCUCCI</t>
  </si>
  <si>
    <t>ORSOLA</t>
  </si>
  <si>
    <t>BAMONTE</t>
  </si>
  <si>
    <t>ASSUNTA</t>
  </si>
  <si>
    <t>BENINCASA</t>
  </si>
  <si>
    <t>GERARDA</t>
  </si>
  <si>
    <t>BENVENGA</t>
  </si>
  <si>
    <t>BOTTIGLIERI</t>
  </si>
  <si>
    <t>ANTONINO</t>
  </si>
  <si>
    <t>BOVI</t>
  </si>
  <si>
    <t>DEBORA</t>
  </si>
  <si>
    <t>BOZZAOTRE</t>
  </si>
  <si>
    <t>CARLO</t>
  </si>
  <si>
    <t>BRUNI</t>
  </si>
  <si>
    <t>SABINA</t>
  </si>
  <si>
    <t>BRUNO</t>
  </si>
  <si>
    <t>ANTONIETTA</t>
  </si>
  <si>
    <t>BUONTEMPO</t>
  </si>
  <si>
    <t>SABINE ANNA</t>
  </si>
  <si>
    <t>CALABRESE</t>
  </si>
  <si>
    <t>CIPRIANO</t>
  </si>
  <si>
    <t>CALIFANO</t>
  </si>
  <si>
    <t>FRANCO</t>
  </si>
  <si>
    <t>PIERO</t>
  </si>
  <si>
    <t>CAMPERLINGO</t>
  </si>
  <si>
    <t>MARIA ANTONIETTA</t>
  </si>
  <si>
    <t>CANTALUPO</t>
  </si>
  <si>
    <t>GIOVANNI</t>
  </si>
  <si>
    <t>CAPASSO</t>
  </si>
  <si>
    <t>CIRO</t>
  </si>
  <si>
    <t>CARBONE</t>
  </si>
  <si>
    <t>GAETANO</t>
  </si>
  <si>
    <t>CASTAGNA</t>
  </si>
  <si>
    <t>MARGHERITA</t>
  </si>
  <si>
    <t>CATALDO</t>
  </si>
  <si>
    <t>ANDREA GABRIELE</t>
  </si>
  <si>
    <t>GIUSEPPE ROSARIO</t>
  </si>
  <si>
    <t>CATAPANO</t>
  </si>
  <si>
    <t>ROBERTO</t>
  </si>
  <si>
    <t>CAUTIERO</t>
  </si>
  <si>
    <t>SILVANA</t>
  </si>
  <si>
    <t>CAVALIERE</t>
  </si>
  <si>
    <t>CAVALLARO</t>
  </si>
  <si>
    <t>ANGELO</t>
  </si>
  <si>
    <t>PLACIDO</t>
  </si>
  <si>
    <t>CECIRE</t>
  </si>
  <si>
    <t>FILIPPO</t>
  </si>
  <si>
    <t>CERRI</t>
  </si>
  <si>
    <t>LUIGI</t>
  </si>
  <si>
    <t>CIANCIULLI</t>
  </si>
  <si>
    <t>ALESSANDRO</t>
  </si>
  <si>
    <t>CIRILLO</t>
  </si>
  <si>
    <t>ALFREDO</t>
  </si>
  <si>
    <t>COLUCCI</t>
  </si>
  <si>
    <t>FRANCESCO</t>
  </si>
  <si>
    <t>CONTALDO</t>
  </si>
  <si>
    <t xml:space="preserve">ANDREA </t>
  </si>
  <si>
    <t>COPPOLA</t>
  </si>
  <si>
    <t>COSTAGLIOLA</t>
  </si>
  <si>
    <t>COZZOLINO</t>
  </si>
  <si>
    <t>BIAGIO</t>
  </si>
  <si>
    <t>CUCCARO</t>
  </si>
  <si>
    <t>CUOMO CASO</t>
  </si>
  <si>
    <t>D'ACUNZO</t>
  </si>
  <si>
    <t>D'ALESSIO</t>
  </si>
  <si>
    <t>IVO</t>
  </si>
  <si>
    <t>D'AMARO</t>
  </si>
  <si>
    <t>DAMIANO</t>
  </si>
  <si>
    <t>D'AURIA</t>
  </si>
  <si>
    <t>DE COSTANZA</t>
  </si>
  <si>
    <t>SABRINA</t>
  </si>
  <si>
    <t>DE FAZIO</t>
  </si>
  <si>
    <t>DE FILIPPO</t>
  </si>
  <si>
    <t>DOMENICO</t>
  </si>
  <si>
    <t>DE IULIS</t>
  </si>
  <si>
    <t>TROFIMENA</t>
  </si>
  <si>
    <t>DE LUCA</t>
  </si>
  <si>
    <t>FABIO</t>
  </si>
  <si>
    <t>DE MAIO</t>
  </si>
  <si>
    <t>MARIA</t>
  </si>
  <si>
    <t>MASSIMO</t>
  </si>
  <si>
    <t>DE MARTINO</t>
  </si>
  <si>
    <t>IMMACOLATA</t>
  </si>
  <si>
    <t>DE PRISCO</t>
  </si>
  <si>
    <t>CARMINE</t>
  </si>
  <si>
    <t>CHIARA</t>
  </si>
  <si>
    <t>DE RISI</t>
  </si>
  <si>
    <t>MICHELA</t>
  </si>
  <si>
    <t>DE ROSA</t>
  </si>
  <si>
    <t>DE VIZIA</t>
  </si>
  <si>
    <t>CARLA</t>
  </si>
  <si>
    <t>DEGLI ANGIOLI</t>
  </si>
  <si>
    <t>TIZIANA</t>
  </si>
  <si>
    <t>DEL GALDO</t>
  </si>
  <si>
    <t>DAVIDE</t>
  </si>
  <si>
    <t>DELLA MONICA</t>
  </si>
  <si>
    <t>MICHELE</t>
  </si>
  <si>
    <t>DELLA ROSA</t>
  </si>
  <si>
    <t>PAOLO</t>
  </si>
  <si>
    <t>DELL'ANGELO</t>
  </si>
  <si>
    <t>DI BIASI</t>
  </si>
  <si>
    <t>GIUSEPPINA</t>
  </si>
  <si>
    <t>DI CUNTO</t>
  </si>
  <si>
    <t>DI DONNA</t>
  </si>
  <si>
    <t>DI LAURO</t>
  </si>
  <si>
    <t>CARMELINA</t>
  </si>
  <si>
    <t>DI LIETO</t>
  </si>
  <si>
    <t>D'ONOFRIO</t>
  </si>
  <si>
    <t>PAOLA</t>
  </si>
  <si>
    <t>ELEFANTE</t>
  </si>
  <si>
    <t>LEOPOLDO</t>
  </si>
  <si>
    <t>ESPOSITO</t>
  </si>
  <si>
    <t>ESTATICO</t>
  </si>
  <si>
    <t>FERRAIOLI</t>
  </si>
  <si>
    <t>LUIGIA</t>
  </si>
  <si>
    <t>FERRANTE</t>
  </si>
  <si>
    <t>ADRIANA</t>
  </si>
  <si>
    <t>FERRIGNO</t>
  </si>
  <si>
    <t>FRANCESE</t>
  </si>
  <si>
    <t>MONICA</t>
  </si>
  <si>
    <t>GIANLUCA</t>
  </si>
  <si>
    <t>RAFFAELE</t>
  </si>
  <si>
    <t>FUSCO</t>
  </si>
  <si>
    <t>MARIO</t>
  </si>
  <si>
    <t>GABBANO</t>
  </si>
  <si>
    <t>COSIMO</t>
  </si>
  <si>
    <t>GAETA</t>
  </si>
  <si>
    <t>GAGLIARDI</t>
  </si>
  <si>
    <t>EUGENIO</t>
  </si>
  <si>
    <t>GALDI</t>
  </si>
  <si>
    <t>MATTEO</t>
  </si>
  <si>
    <t>GALIBARDI</t>
  </si>
  <si>
    <t>DANIELE</t>
  </si>
  <si>
    <t>GARONE</t>
  </si>
  <si>
    <t>GENTILE</t>
  </si>
  <si>
    <t>ALFONSO</t>
  </si>
  <si>
    <t>GIAMUNDO</t>
  </si>
  <si>
    <t>NUNZIO</t>
  </si>
  <si>
    <t>GIANNELLA</t>
  </si>
  <si>
    <t>GIAQUINTO</t>
  </si>
  <si>
    <t>MICHELE ANIELLO</t>
  </si>
  <si>
    <t>GIOIA</t>
  </si>
  <si>
    <t>GIGINO</t>
  </si>
  <si>
    <t>GIORDANO</t>
  </si>
  <si>
    <t>GIOVANNI LUDOVICO</t>
  </si>
  <si>
    <t>GRISI</t>
  </si>
  <si>
    <t>LUCA</t>
  </si>
  <si>
    <t>IANNELLI</t>
  </si>
  <si>
    <t>IANNUZZELLI</t>
  </si>
  <si>
    <t>IVANA</t>
  </si>
  <si>
    <t>LA PIETRA</t>
  </si>
  <si>
    <t>LAMBERTI</t>
  </si>
  <si>
    <t>LANDI</t>
  </si>
  <si>
    <t>PATRIZIA</t>
  </si>
  <si>
    <t>LIPONA</t>
  </si>
  <si>
    <t>ANNA</t>
  </si>
  <si>
    <t>LUONGO</t>
  </si>
  <si>
    <t>MAGLIO</t>
  </si>
  <si>
    <t>MAIORINO</t>
  </si>
  <si>
    <t>MANCIERI</t>
  </si>
  <si>
    <t>MANCUSO</t>
  </si>
  <si>
    <t>SALVATORE</t>
  </si>
  <si>
    <t>MANZO</t>
  </si>
  <si>
    <t>SPERANZA</t>
  </si>
  <si>
    <t>MARCHESE</t>
  </si>
  <si>
    <t>MICHELINO</t>
  </si>
  <si>
    <t>MARCOGIUSEPPE</t>
  </si>
  <si>
    <t>MASSANOVA</t>
  </si>
  <si>
    <t>MILITO</t>
  </si>
  <si>
    <t>MASCIA</t>
  </si>
  <si>
    <t>MILITO PAGLIARA</t>
  </si>
  <si>
    <t>MONTUORI</t>
  </si>
  <si>
    <t xml:space="preserve">GIUSEPPE </t>
  </si>
  <si>
    <t>NAPPO</t>
  </si>
  <si>
    <t>NIGLIO</t>
  </si>
  <si>
    <t>NOVI</t>
  </si>
  <si>
    <t>PAGLIETTA</t>
  </si>
  <si>
    <t>PALUMBO</t>
  </si>
  <si>
    <t>ELENA</t>
  </si>
  <si>
    <t>PANICO</t>
  </si>
  <si>
    <t>PARISI</t>
  </si>
  <si>
    <t>PASSARIELLO</t>
  </si>
  <si>
    <t>PASTORE</t>
  </si>
  <si>
    <t>ANDREA</t>
  </si>
  <si>
    <t>PINTO</t>
  </si>
  <si>
    <t>PIPOLO</t>
  </si>
  <si>
    <t>VALENTINA</t>
  </si>
  <si>
    <t>PIRAS</t>
  </si>
  <si>
    <t>PISANO</t>
  </si>
  <si>
    <t>PISAPIA</t>
  </si>
  <si>
    <t>PONTICIELLO</t>
  </si>
  <si>
    <t>QUARANTA</t>
  </si>
  <si>
    <t>RADESCA</t>
  </si>
  <si>
    <t>NICOLA</t>
  </si>
  <si>
    <t>RADUNANZA</t>
  </si>
  <si>
    <t>FRANCESCA</t>
  </si>
  <si>
    <t>RAIOLA</t>
  </si>
  <si>
    <t>ALBERTO</t>
  </si>
  <si>
    <t>REINA</t>
  </si>
  <si>
    <t>MARIANO</t>
  </si>
  <si>
    <t>RICCIO</t>
  </si>
  <si>
    <t>VIRGINIA</t>
  </si>
  <si>
    <t>RINALDI</t>
  </si>
  <si>
    <t>ROMANO</t>
  </si>
  <si>
    <t>RUGGIERO</t>
  </si>
  <si>
    <t>BERNARDO</t>
  </si>
  <si>
    <t>RUOCCO</t>
  </si>
  <si>
    <t>ANIELLO</t>
  </si>
  <si>
    <t>RUSSO</t>
  </si>
  <si>
    <t>ROSA</t>
  </si>
  <si>
    <t>BIANCA</t>
  </si>
  <si>
    <t>SACCO</t>
  </si>
  <si>
    <t>SANGIOVANNI</t>
  </si>
  <si>
    <t>SANTOPIETRO</t>
  </si>
  <si>
    <t>SAVIELLO</t>
  </si>
  <si>
    <t>CONCETTA</t>
  </si>
  <si>
    <t>SCALA</t>
  </si>
  <si>
    <t>GIUSEPPE</t>
  </si>
  <si>
    <t>SCOCOZZA</t>
  </si>
  <si>
    <t>SCOLA</t>
  </si>
  <si>
    <t>SENATORE</t>
  </si>
  <si>
    <t>TOMMASO</t>
  </si>
  <si>
    <t>SERAFINO</t>
  </si>
  <si>
    <t>SERINO</t>
  </si>
  <si>
    <t>OBERDAN</t>
  </si>
  <si>
    <t>SILVESTRI</t>
  </si>
  <si>
    <t>ENRICO</t>
  </si>
  <si>
    <t>SIRICO</t>
  </si>
  <si>
    <t>SPAGNA</t>
  </si>
  <si>
    <t>SILVIO</t>
  </si>
  <si>
    <t>SPIEZIO</t>
  </si>
  <si>
    <t>NUNZIA</t>
  </si>
  <si>
    <t>TAFURO</t>
  </si>
  <si>
    <t>CAROLINA</t>
  </si>
  <si>
    <t>TOCE</t>
  </si>
  <si>
    <t>ROCCO</t>
  </si>
  <si>
    <t>TORRE</t>
  </si>
  <si>
    <t>GABRIELA CHRISTINA</t>
  </si>
  <si>
    <t>TORTORA</t>
  </si>
  <si>
    <t>TROTTA</t>
  </si>
  <si>
    <t>GIOVANNA</t>
  </si>
  <si>
    <t>TURI</t>
  </si>
  <si>
    <t>VITO</t>
  </si>
  <si>
    <t>UGLIANO</t>
  </si>
  <si>
    <t>GENNARO</t>
  </si>
  <si>
    <t>URRU</t>
  </si>
  <si>
    <t>UTIZI</t>
  </si>
  <si>
    <t>ELISA</t>
  </si>
  <si>
    <t>VICINANZA</t>
  </si>
  <si>
    <t>VILLANI</t>
  </si>
  <si>
    <t>FRANCA</t>
  </si>
  <si>
    <t>ZIMEO</t>
  </si>
  <si>
    <t>CSA600379</t>
  </si>
  <si>
    <t>CSA500131</t>
  </si>
  <si>
    <t>CSA600175</t>
  </si>
  <si>
    <t>CSA600327</t>
  </si>
  <si>
    <t>CSA500346</t>
  </si>
  <si>
    <t>CSA500221</t>
  </si>
  <si>
    <t>CSA600400</t>
  </si>
  <si>
    <t>CSA600395</t>
  </si>
  <si>
    <t>CSA500269</t>
  </si>
  <si>
    <t>CSA500309</t>
  </si>
  <si>
    <t>CSA600348</t>
  </si>
  <si>
    <t>CSA600052</t>
  </si>
  <si>
    <t>CSA600023</t>
  </si>
  <si>
    <t>CSA500292</t>
  </si>
  <si>
    <t>CSA600022</t>
  </si>
  <si>
    <t>CSA600444</t>
  </si>
  <si>
    <t>CSA600460</t>
  </si>
  <si>
    <t>CSA600049</t>
  </si>
  <si>
    <t>CSA600328</t>
  </si>
  <si>
    <t>CSA600286</t>
  </si>
  <si>
    <t>CSA600004</t>
  </si>
  <si>
    <t>CSA500306</t>
  </si>
  <si>
    <t>CSA600360</t>
  </si>
  <si>
    <t>CSA500271</t>
  </si>
  <si>
    <t>CSA600391</t>
  </si>
  <si>
    <t>CSA600181</t>
  </si>
  <si>
    <t>CSA500005</t>
  </si>
  <si>
    <t>CSA600282</t>
  </si>
  <si>
    <t>CSA600393</t>
  </si>
  <si>
    <t>CSA600047</t>
  </si>
  <si>
    <t>CSA600355</t>
  </si>
  <si>
    <t>CSA600376</t>
  </si>
  <si>
    <t>CSA600182</t>
  </si>
  <si>
    <t>CSA600002</t>
  </si>
  <si>
    <t>CSA500257</t>
  </si>
  <si>
    <t>CSA500236</t>
  </si>
  <si>
    <t>CSA600228</t>
  </si>
  <si>
    <t>CSA600290</t>
  </si>
  <si>
    <t>CSA600252</t>
  </si>
  <si>
    <t>CSA600267</t>
  </si>
  <si>
    <t>CSA600289</t>
  </si>
  <si>
    <t>CSA600287</t>
  </si>
  <si>
    <t>CSA600105</t>
  </si>
  <si>
    <t>CSA600288</t>
  </si>
  <si>
    <t>CSA600291</t>
  </si>
  <si>
    <t>CSA500132</t>
  </si>
  <si>
    <t>CSA500310</t>
  </si>
  <si>
    <t>CSA500313</t>
  </si>
  <si>
    <t>CSA600208</t>
  </si>
  <si>
    <t>CSA600452</t>
  </si>
  <si>
    <t>CSA500174</t>
  </si>
  <si>
    <t>CSA600122</t>
  </si>
  <si>
    <t>CSA600386</t>
  </si>
  <si>
    <t>CSA600322</t>
  </si>
  <si>
    <t>CSA600387</t>
  </si>
  <si>
    <t>CSA500305</t>
  </si>
  <si>
    <t>CSA600456</t>
  </si>
  <si>
    <t>CSA500254</t>
  </si>
  <si>
    <t>CSA500258</t>
  </si>
  <si>
    <t>CSA600121</t>
  </si>
  <si>
    <t>CSA500050</t>
  </si>
  <si>
    <t>CSA600394</t>
  </si>
  <si>
    <t>CSA600003</t>
  </si>
  <si>
    <t>CSA600396</t>
  </si>
  <si>
    <t>CSA600324</t>
  </si>
  <si>
    <t>CSA600185</t>
  </si>
  <si>
    <t>CSA600024</t>
  </si>
  <si>
    <t>CSA600001</t>
  </si>
  <si>
    <t>CSA600455</t>
  </si>
  <si>
    <t>CSA500260</t>
  </si>
  <si>
    <t>CSA600329</t>
  </si>
  <si>
    <t>CSA600149</t>
  </si>
  <si>
    <t>CSA600397</t>
  </si>
  <si>
    <t>CSA600113</t>
  </si>
  <si>
    <t>CSA600270</t>
  </si>
  <si>
    <t>INFORMATICA</t>
  </si>
  <si>
    <t>CHIMICA ORGANICA,BIORGANICA,MICROBIOLOGICA</t>
  </si>
  <si>
    <t>OTTICA POLARIMETRIA,RIFRATTOMETRIA,SPETTOFOTOMETRIA</t>
  </si>
  <si>
    <t>ANALISI CLINICA STRUMENTALE</t>
  </si>
  <si>
    <t>CHIMICA FISICA, ANALISI, STECHIOMETRIA</t>
  </si>
  <si>
    <t>CSA600457</t>
  </si>
  <si>
    <t>CSA600242</t>
  </si>
  <si>
    <t>CSA600299</t>
  </si>
  <si>
    <t>CSA500272</t>
  </si>
  <si>
    <t>CSA600120</t>
  </si>
  <si>
    <t>CSA500250</t>
  </si>
  <si>
    <t>CSA600382</t>
  </si>
  <si>
    <t>CSA600296</t>
  </si>
  <si>
    <t>CSA600114</t>
  </si>
  <si>
    <t>CSA600180</t>
  </si>
  <si>
    <t>CSA600294</t>
  </si>
  <si>
    <t>CSA600365</t>
  </si>
  <si>
    <t>CSA600380</t>
  </si>
  <si>
    <t>CSA600183</t>
  </si>
  <si>
    <t>CSA600372</t>
  </si>
  <si>
    <t>CSA500284</t>
  </si>
  <si>
    <t>CSA600139</t>
  </si>
  <si>
    <t>CSA600454</t>
  </si>
  <si>
    <t>CSA500002</t>
  </si>
  <si>
    <t>CSA600162</t>
  </si>
  <si>
    <t>CSA600054</t>
  </si>
  <si>
    <t>CSA600131</t>
  </si>
  <si>
    <t>CSA500267</t>
  </si>
  <si>
    <t>CSA600292</t>
  </si>
  <si>
    <t>CSA600381</t>
  </si>
  <si>
    <t>CSA600311</t>
  </si>
  <si>
    <t>CSA600284</t>
  </si>
  <si>
    <t>CSA500277</t>
  </si>
  <si>
    <t>CSA600474</t>
  </si>
  <si>
    <t>CSA500133</t>
  </si>
  <si>
    <t>CSA600142</t>
  </si>
  <si>
    <t>CSA600326</t>
  </si>
  <si>
    <t>CSA600389</t>
  </si>
  <si>
    <t>CSA600446</t>
  </si>
  <si>
    <t>CSA600447</t>
  </si>
  <si>
    <t>CSA600448</t>
  </si>
  <si>
    <t>CSA600283</t>
  </si>
  <si>
    <t>CSA600128</t>
  </si>
  <si>
    <t>CSA600056</t>
  </si>
  <si>
    <t>CSA600466</t>
  </si>
  <si>
    <t>CSA600160</t>
  </si>
  <si>
    <t>CSA600375</t>
  </si>
  <si>
    <t>CSA600384</t>
  </si>
  <si>
    <t>CSA600390</t>
  </si>
  <si>
    <t>CSA600045</t>
  </si>
  <si>
    <t>CSA500003</t>
  </si>
  <si>
    <t>CSA500303</t>
  </si>
  <si>
    <t>CSA600117</t>
  </si>
  <si>
    <t>CSA600295</t>
  </si>
  <si>
    <t>CSA500149</t>
  </si>
  <si>
    <t>CSA600356</t>
  </si>
  <si>
    <t>CSA600305</t>
  </si>
  <si>
    <t>CSA600171</t>
  </si>
  <si>
    <t>CSA600473</t>
  </si>
  <si>
    <t>CSA600398</t>
  </si>
  <si>
    <t>CSA500347</t>
  </si>
  <si>
    <t>CSA600373</t>
  </si>
  <si>
    <t>CSA600133</t>
  </si>
  <si>
    <t>CSA600195</t>
  </si>
  <si>
    <t>CSA600330</t>
  </si>
  <si>
    <t>CSA600186</t>
  </si>
  <si>
    <t>CSA600276</t>
  </si>
  <si>
    <t>CSA600005</t>
  </si>
  <si>
    <t>CSA600374</t>
  </si>
  <si>
    <t>CSA600243</t>
  </si>
  <si>
    <t>CSA500253</t>
  </si>
  <si>
    <t>CSA600388</t>
  </si>
  <si>
    <t>CSA600261</t>
  </si>
  <si>
    <t>CSA600323</t>
  </si>
  <si>
    <t>CSA600051</t>
  </si>
  <si>
    <t>CSA600399</t>
  </si>
  <si>
    <t>CSA500353</t>
  </si>
  <si>
    <t>CSA600392</t>
  </si>
  <si>
    <t>CSA600468</t>
  </si>
  <si>
    <t>CSA600332</t>
  </si>
  <si>
    <t>CSA600184</t>
  </si>
  <si>
    <t>MARISA</t>
  </si>
  <si>
    <t>CSA500048</t>
  </si>
  <si>
    <t>CSA600285</t>
  </si>
  <si>
    <t>SANTONICOLA</t>
  </si>
  <si>
    <t>CSA500308</t>
  </si>
  <si>
    <t>CSA600119</t>
  </si>
  <si>
    <t>CSA500312</t>
  </si>
  <si>
    <t>CSA500307</t>
  </si>
  <si>
    <t>CSA600297</t>
  </si>
  <si>
    <t>CSA500197</t>
  </si>
  <si>
    <t>CSA600378</t>
  </si>
  <si>
    <t>CSA600300</t>
  </si>
  <si>
    <t>CSA600240</t>
  </si>
  <si>
    <t>CSA600325</t>
  </si>
  <si>
    <t>CSA600247</t>
  </si>
  <si>
    <t>CSA500294</t>
  </si>
  <si>
    <t>CSA600138</t>
  </si>
  <si>
    <t>CSA500150</t>
  </si>
  <si>
    <t>CSA500256</t>
  </si>
  <si>
    <t>CSA500249</t>
  </si>
  <si>
    <t>CSA500251</t>
  </si>
  <si>
    <t>CSA600140</t>
  </si>
  <si>
    <t>CSA600260</t>
  </si>
  <si>
    <t>CSA500311</t>
  </si>
  <si>
    <t>CSA500304</t>
  </si>
  <si>
    <t>CSA600385</t>
  </si>
  <si>
    <t>CSA500283</t>
  </si>
  <si>
    <t>CSA600431</t>
  </si>
  <si>
    <t>M</t>
  </si>
  <si>
    <t>F</t>
  </si>
  <si>
    <t>DI POTO</t>
  </si>
  <si>
    <t>C270</t>
  </si>
  <si>
    <t>AD02</t>
  </si>
  <si>
    <t>C510</t>
  </si>
  <si>
    <t>C500</t>
  </si>
  <si>
    <t>A017</t>
  </si>
  <si>
    <t>C520</t>
  </si>
  <si>
    <t>A059</t>
  </si>
  <si>
    <t>A061</t>
  </si>
  <si>
    <t>C050</t>
  </si>
  <si>
    <t>C450</t>
  </si>
  <si>
    <t>C320</t>
  </si>
  <si>
    <t>C310</t>
  </si>
  <si>
    <t>AD06</t>
  </si>
  <si>
    <t>C150</t>
  </si>
  <si>
    <t>C300</t>
  </si>
  <si>
    <t>A019</t>
  </si>
  <si>
    <t>C290</t>
  </si>
  <si>
    <t>C260</t>
  </si>
  <si>
    <t>C110</t>
  </si>
  <si>
    <t>C070</t>
  </si>
  <si>
    <t>AD01</t>
  </si>
  <si>
    <t>C430</t>
  </si>
  <si>
    <t>CSA600314</t>
  </si>
  <si>
    <t>C130</t>
  </si>
  <si>
    <t>C200</t>
  </si>
  <si>
    <t>A033</t>
  </si>
  <si>
    <t>17/10/1962</t>
  </si>
  <si>
    <t>SALERNO</t>
  </si>
  <si>
    <t>16/02/1968</t>
  </si>
  <si>
    <t>CECINA</t>
  </si>
  <si>
    <t>25/04/1977</t>
  </si>
  <si>
    <t>MARIGLIANELLA</t>
  </si>
  <si>
    <t>NA</t>
  </si>
  <si>
    <t>17/06/1975</t>
  </si>
  <si>
    <t>PAGANI</t>
  </si>
  <si>
    <t>13/02/1971</t>
  </si>
  <si>
    <t>SCAFATI</t>
  </si>
  <si>
    <t>24/12/1968</t>
  </si>
  <si>
    <t>NAPOLI</t>
  </si>
  <si>
    <t>01/10/1968</t>
  </si>
  <si>
    <t>24/01/1981</t>
  </si>
  <si>
    <t>24/07/1970</t>
  </si>
  <si>
    <t>OTTATI</t>
  </si>
  <si>
    <t>18/04/1975</t>
  </si>
  <si>
    <t>10/03/1974</t>
  </si>
  <si>
    <t>POLLA</t>
  </si>
  <si>
    <t>27/02/1967</t>
  </si>
  <si>
    <t>CAMPAGNA</t>
  </si>
  <si>
    <t>04/11/1977</t>
  </si>
  <si>
    <t>BATTIPAGLIA</t>
  </si>
  <si>
    <t>18/10/1968</t>
  </si>
  <si>
    <t>POMPEI</t>
  </si>
  <si>
    <t>24/05/1973</t>
  </si>
  <si>
    <t>BASILEA (SVIZZERA)</t>
  </si>
  <si>
    <t>13/07/1981</t>
  </si>
  <si>
    <t>SANT'ARSENIO</t>
  </si>
  <si>
    <t>13/09/1979</t>
  </si>
  <si>
    <t>SVIZZERA</t>
  </si>
  <si>
    <t>13/02/1964</t>
  </si>
  <si>
    <t>BRACIGLIANO</t>
  </si>
  <si>
    <t>13/04/1971</t>
  </si>
  <si>
    <t>02/061974</t>
  </si>
  <si>
    <t>NOCERA INFERIORE</t>
  </si>
  <si>
    <t>23/07/1977</t>
  </si>
  <si>
    <t>AGROPOLI</t>
  </si>
  <si>
    <t>31/08/1970</t>
  </si>
  <si>
    <t>07/12/1978</t>
  </si>
  <si>
    <t>17/06/1973</t>
  </si>
  <si>
    <t>OTTAVIANO</t>
  </si>
  <si>
    <t>16/07/1971</t>
  </si>
  <si>
    <t>04/10/1975</t>
  </si>
  <si>
    <t>MILANO</t>
  </si>
  <si>
    <t>MI</t>
  </si>
  <si>
    <t>05/10/1958</t>
  </si>
  <si>
    <t>ALFANO</t>
  </si>
  <si>
    <t>06/05/1968</t>
  </si>
  <si>
    <t>06/02/1978</t>
  </si>
  <si>
    <t>29/01/1968</t>
  </si>
  <si>
    <t>18/09/1970</t>
  </si>
  <si>
    <t>BOSCOTRECASE</t>
  </si>
  <si>
    <t>22/12/1975</t>
  </si>
  <si>
    <t>07/08/1961</t>
  </si>
  <si>
    <t>09/01/1963</t>
  </si>
  <si>
    <t>MINORI</t>
  </si>
  <si>
    <t>25/08/1965</t>
  </si>
  <si>
    <t>02/02/1968</t>
  </si>
  <si>
    <t>22/05/1971</t>
  </si>
  <si>
    <t>02/12/1976</t>
  </si>
  <si>
    <t>07/10/1970</t>
  </si>
  <si>
    <t>27/08/1974</t>
  </si>
  <si>
    <t>12/04/1975</t>
  </si>
  <si>
    <t>13/10/1972</t>
  </si>
  <si>
    <t>28/02/1971</t>
  </si>
  <si>
    <t>20/12/1977</t>
  </si>
  <si>
    <t>IST. A. BIAGGI</t>
  </si>
  <si>
    <t>MODULO DIDATTICO LABORATORIALE</t>
  </si>
  <si>
    <t>SCIENZE DEI MATERIALI DENTALI - MATERIE PRIME</t>
  </si>
  <si>
    <t>PRINCIPI FONDAMENTALI DI CHIMICA</t>
  </si>
  <si>
    <t>D. LEGISLATIVO 626/94</t>
  </si>
  <si>
    <t>ESERC. PRATICHE - REALIZZAZIONE DI UNA CERATURA DIAGNOSTICA - 765</t>
  </si>
  <si>
    <t>ESERC. PRATICHE - COSTRUZIONE DI VALLI OCCLUSALI SUP. E INF.</t>
  </si>
  <si>
    <t>ESERC. PRATICHE - COSTRUZ. DI PORTA IMPRONTA SUP. E INF. RESINA</t>
  </si>
  <si>
    <t>LICEO ART. S. MARIA C.V. (CE)</t>
  </si>
  <si>
    <t>IST. ALBERGH. TEANO (CE)</t>
  </si>
  <si>
    <t>15/04/1971</t>
  </si>
  <si>
    <t>10/06/1977</t>
  </si>
  <si>
    <t>CENTOLA</t>
  </si>
  <si>
    <t>23/02/1969</t>
  </si>
  <si>
    <t>04/01/1968</t>
  </si>
  <si>
    <t>15/06/1968</t>
  </si>
  <si>
    <t>22/01/1962</t>
  </si>
  <si>
    <t>19/01/1970</t>
  </si>
  <si>
    <t>SARNO</t>
  </si>
  <si>
    <t>01/08/1961</t>
  </si>
  <si>
    <t>05/11/1971</t>
  </si>
  <si>
    <t>14/05/1978</t>
  </si>
  <si>
    <t>20/07/1976</t>
  </si>
  <si>
    <t>21/11/1977</t>
  </si>
  <si>
    <t>10/08/1955</t>
  </si>
  <si>
    <t>03/07/1981</t>
  </si>
  <si>
    <t>SIANO</t>
  </si>
  <si>
    <t>14/07/1978</t>
  </si>
  <si>
    <t>11/09/1977</t>
  </si>
  <si>
    <t>20/10/1966</t>
  </si>
  <si>
    <t>CAVA DE' TIRRENI</t>
  </si>
  <si>
    <t>05/08/1969</t>
  </si>
  <si>
    <t>BENEVENTO</t>
  </si>
  <si>
    <t>BN</t>
  </si>
  <si>
    <t>14/07/1971</t>
  </si>
  <si>
    <t>01/05/1974</t>
  </si>
  <si>
    <t>29/09/1967</t>
  </si>
  <si>
    <t>14/09/1976</t>
  </si>
  <si>
    <t>12/02/1959</t>
  </si>
  <si>
    <t>MONTELLA</t>
  </si>
  <si>
    <t>AV</t>
  </si>
  <si>
    <t>15/10/1980</t>
  </si>
  <si>
    <t>17/05/1974</t>
  </si>
  <si>
    <t>01/02/1960</t>
  </si>
  <si>
    <t>01/12/1969</t>
  </si>
  <si>
    <t>07/12/1968</t>
  </si>
  <si>
    <t>01/02/1973</t>
  </si>
  <si>
    <t>GERMANIA</t>
  </si>
  <si>
    <t>08/04/1978</t>
  </si>
  <si>
    <t>17/11/1978</t>
  </si>
  <si>
    <t>19/08/1970</t>
  </si>
  <si>
    <t>25/04/1967</t>
  </si>
  <si>
    <t>SOLETTA (SVIZZERA)</t>
  </si>
  <si>
    <t>07/12/1959</t>
  </si>
  <si>
    <t>05/10/1968</t>
  </si>
  <si>
    <t>27/06/1963</t>
  </si>
  <si>
    <t>17/06/1972</t>
  </si>
  <si>
    <t>02/07/1976</t>
  </si>
  <si>
    <t>26/03/1974</t>
  </si>
  <si>
    <t>19/11/1970</t>
  </si>
  <si>
    <t>24/12/1975</t>
  </si>
  <si>
    <t>CASTELLAMMARE DI STABIA</t>
  </si>
  <si>
    <t>19/10/1972</t>
  </si>
  <si>
    <t>MELITO DI NAPOLI</t>
  </si>
  <si>
    <t>27/11/1980</t>
  </si>
  <si>
    <t>08/07/1970</t>
  </si>
  <si>
    <t>PORTICI</t>
  </si>
  <si>
    <t>23/05/1970</t>
  </si>
  <si>
    <t>01/04/1975</t>
  </si>
  <si>
    <t>22/02/1970</t>
  </si>
  <si>
    <t>RAVELLO</t>
  </si>
  <si>
    <t>09/04/1973</t>
  </si>
  <si>
    <t>04/11/1971</t>
  </si>
  <si>
    <t>COSENZA</t>
  </si>
  <si>
    <t>CS</t>
  </si>
  <si>
    <t>07/07/1981</t>
  </si>
  <si>
    <t>15/01/1975</t>
  </si>
  <si>
    <t>20/02/1969</t>
  </si>
  <si>
    <t>13/10/1961</t>
  </si>
  <si>
    <t>CAPACCIO</t>
  </si>
  <si>
    <t>LOCARNO (SVIZZERA)</t>
  </si>
  <si>
    <t>19/04/1967</t>
  </si>
  <si>
    <t>CETARA</t>
  </si>
  <si>
    <t>29/09/1973</t>
  </si>
  <si>
    <t>OLIVETO CITRA</t>
  </si>
  <si>
    <t>02/03/1979</t>
  </si>
  <si>
    <t>19/02/1968</t>
  </si>
  <si>
    <t>17/04/1979</t>
  </si>
  <si>
    <t>30/06/1971</t>
  </si>
  <si>
    <t>24/04/1968</t>
  </si>
  <si>
    <t>PELLEZZANO</t>
  </si>
  <si>
    <t>21/06/1981</t>
  </si>
  <si>
    <t>TORRE DEL GRECO</t>
  </si>
  <si>
    <t>05/09/1964</t>
  </si>
  <si>
    <t>23/10/1960</t>
  </si>
  <si>
    <t>EBOLI</t>
  </si>
  <si>
    <t>30/06/1961</t>
  </si>
  <si>
    <t>03/12/1966</t>
  </si>
  <si>
    <t>31/01/1973</t>
  </si>
  <si>
    <t>18/05/1977</t>
  </si>
  <si>
    <t>06/03/1967</t>
  </si>
  <si>
    <t>18/11/1972</t>
  </si>
  <si>
    <t>CERCOLA</t>
  </si>
  <si>
    <t>21/09/1963</t>
  </si>
  <si>
    <t>11/06/1970</t>
  </si>
  <si>
    <t>TOLVE</t>
  </si>
  <si>
    <t>09/05/1965</t>
  </si>
  <si>
    <t>HERFORD (GERMANIA)</t>
  </si>
  <si>
    <t>17/08/1975</t>
  </si>
  <si>
    <t>22/09/1969</t>
  </si>
  <si>
    <t>17/03/1972</t>
  </si>
  <si>
    <t>BOSCOREALE</t>
  </si>
  <si>
    <t>09/01/1979</t>
  </si>
  <si>
    <t>05/12/1967</t>
  </si>
  <si>
    <t>S. EGIDIO MONTE ALBANO</t>
  </si>
  <si>
    <t>15/05/1965</t>
  </si>
  <si>
    <t>24/09/1979</t>
  </si>
  <si>
    <t>11/10/1968</t>
  </si>
  <si>
    <t>GIUGLIANO IN CAMPANIA</t>
  </si>
  <si>
    <t>06/02/1975</t>
  </si>
  <si>
    <t>16/03/1975</t>
  </si>
  <si>
    <t>NOLA</t>
  </si>
  <si>
    <t>28/02/1975</t>
  </si>
  <si>
    <t>MAIORI</t>
  </si>
  <si>
    <t>30/03/1976</t>
  </si>
  <si>
    <t>12/08/1981</t>
  </si>
  <si>
    <t>24/05/1975</t>
  </si>
  <si>
    <t>SERRE</t>
  </si>
  <si>
    <t>20/01/1981</t>
  </si>
  <si>
    <t>SALA CONSILINA</t>
  </si>
  <si>
    <t>01/08/1974</t>
  </si>
  <si>
    <t>CHIARI</t>
  </si>
  <si>
    <t>05/08/1980</t>
  </si>
  <si>
    <t>09/09/1976</t>
  </si>
  <si>
    <t>19/07/1967</t>
  </si>
  <si>
    <t>MONTESANO MARCELLANA</t>
  </si>
  <si>
    <t>09/06/1981</t>
  </si>
  <si>
    <t>22/11/1965</t>
  </si>
  <si>
    <t>ANGRI</t>
  </si>
  <si>
    <t>07/05/1975</t>
  </si>
  <si>
    <t>21/12/1966</t>
  </si>
  <si>
    <t>19/03/1974</t>
  </si>
  <si>
    <t>18/10/1977</t>
  </si>
  <si>
    <t>02/09/1976</t>
  </si>
  <si>
    <t>10/06/1972</t>
  </si>
  <si>
    <t>14/06/1973</t>
  </si>
  <si>
    <t>ECONOMIA POLITICA</t>
  </si>
  <si>
    <t>DIRITTO PUBBLICO</t>
  </si>
  <si>
    <t>,</t>
  </si>
  <si>
    <t>DIRITTO PRIVATO</t>
  </si>
  <si>
    <t>PEDAGOGIA DELLA RELAZIONE FORMATIVA</t>
  </si>
  <si>
    <t>LAB. -COMUNICAZIONE NEL SISTEMA FORMATIVO</t>
  </si>
  <si>
    <t>LAB. - LAVORO DI GRUPPO</t>
  </si>
  <si>
    <t>LAB.  EQUIPE PEDAGOGICA</t>
  </si>
  <si>
    <t>LAB. - BILANCIO DELLE COMPETENZE NELLA SCUOLA</t>
  </si>
  <si>
    <t>LAB. -NARRAZIONE ED EMOZIONI</t>
  </si>
  <si>
    <t>LAB. - PROGETTAZIONE EDUCATIVA E FORMATIVA</t>
  </si>
  <si>
    <t>METODOLOGIE E TECNICHE DELL'INTERVENTO EDUCATIVO</t>
  </si>
  <si>
    <t>PEDAGOGIA DELL'APPRENDIMENTO</t>
  </si>
  <si>
    <t>LAB. - PEDAGOGIA DELLA RELAZIONE EDUCATIVA</t>
  </si>
  <si>
    <t>CAMEROTA</t>
  </si>
  <si>
    <t>21/02/1973</t>
  </si>
  <si>
    <t>29/09/1968</t>
  </si>
  <si>
    <t>TORRE ANNUNZIATA</t>
  </si>
  <si>
    <t>23/07/1975</t>
  </si>
  <si>
    <t>27/11/1972</t>
  </si>
  <si>
    <t>16/08/1975</t>
  </si>
  <si>
    <t>PALOMONTE</t>
  </si>
  <si>
    <t>30/09/1964</t>
  </si>
  <si>
    <t>ELETTRICITA' E MAGNETISMO</t>
  </si>
  <si>
    <t>FISICA-CHIMICA: PASSAGGI DI STATO E PROPRIETA' FISICHE</t>
  </si>
  <si>
    <t>ASS.,</t>
  </si>
  <si>
    <t>N.C.</t>
  </si>
  <si>
    <t>MONTEFORTE CILENTO</t>
  </si>
  <si>
    <t>15/04/1958</t>
  </si>
  <si>
    <t>10/11/1959</t>
  </si>
  <si>
    <t>09/11/1965</t>
  </si>
  <si>
    <t>20/01/1957</t>
  </si>
  <si>
    <t>01/01/1975</t>
  </si>
  <si>
    <t>15/09/1968</t>
  </si>
  <si>
    <t>16/06/1959</t>
  </si>
  <si>
    <t>10/03/1966</t>
  </si>
  <si>
    <t>16/11/1968</t>
  </si>
  <si>
    <t>07/11/1973</t>
  </si>
  <si>
    <t>NOCERA SUPERIORE</t>
  </si>
  <si>
    <t>20/03/1975</t>
  </si>
  <si>
    <t>SAN GIUSEPPE VESUVIANO</t>
  </si>
  <si>
    <t>29/07/1969</t>
  </si>
  <si>
    <t>28/01/1969</t>
  </si>
  <si>
    <t>30/08/1974</t>
  </si>
  <si>
    <t>11/11/1950</t>
  </si>
  <si>
    <t>CORLETO PERTICARA</t>
  </si>
  <si>
    <t>01/06/1972</t>
  </si>
  <si>
    <t>GOTTMANDINGEN GERMANIA</t>
  </si>
  <si>
    <t>19/05/1975</t>
  </si>
  <si>
    <t>19/01/1973</t>
  </si>
  <si>
    <t>15/10/1966</t>
  </si>
  <si>
    <t>13/09/1972</t>
  </si>
  <si>
    <t>10/07/1960</t>
  </si>
  <si>
    <t>28/10/1971</t>
  </si>
  <si>
    <t>18/03/1962</t>
  </si>
  <si>
    <t>25/02/1963</t>
  </si>
  <si>
    <t>04/05/1964</t>
  </si>
  <si>
    <t>12/07/1969</t>
  </si>
  <si>
    <t>SAN VALENTINO TORIO</t>
  </si>
  <si>
    <t>PEDAGOGIA INTERCULTURALE</t>
  </si>
  <si>
    <t>30 E LODE</t>
  </si>
  <si>
    <t>PEDAGOGIA SOCIALE</t>
  </si>
  <si>
    <t>30 ELODE</t>
  </si>
  <si>
    <t>3O</t>
  </si>
  <si>
    <t>ES</t>
  </si>
  <si>
    <t>DOCIMOLOGIA</t>
  </si>
  <si>
    <t>SOCIOLOGIA DELLA DEVIANZA</t>
  </si>
  <si>
    <t>ORG. SCOLASTICA NORM. VIGENTE</t>
  </si>
  <si>
    <t>DIDATTICA GENERALE</t>
  </si>
  <si>
    <t>PZ</t>
  </si>
  <si>
    <t>SOCIOLOGIA DELL'EDUCAZIONE</t>
  </si>
  <si>
    <t>DIDATTICA LABORATORIALE</t>
  </si>
  <si>
    <t>PSICOLOGIA DELL'EDUCAZIONE</t>
  </si>
  <si>
    <t>LAB. PEDAGOGIA INTERCULTURALE</t>
  </si>
  <si>
    <t>LAB. DOCIMOLOGIA</t>
  </si>
  <si>
    <t>LAB. SOCIOLOGIA DEVIANZA</t>
  </si>
  <si>
    <t>LAB. DIDATTICA LABORATORIALE</t>
  </si>
  <si>
    <t>LI</t>
  </si>
  <si>
    <t>BS</t>
  </si>
  <si>
    <t>I</t>
  </si>
  <si>
    <t>A</t>
  </si>
  <si>
    <t>SOCIOPLOGIA DELLA DEVIANZA</t>
  </si>
  <si>
    <t>LABORATORIO DI DOCIMOLOGIA</t>
  </si>
  <si>
    <t>LABORATORIO DI PEDAGOGIA INTERCULTURALE</t>
  </si>
  <si>
    <t>LABORATORIO DI DIDATTICA LABORATORIALE</t>
  </si>
  <si>
    <t>LABORATORIO DI SOCIOLOGIA DELLA DEVIANZA</t>
  </si>
  <si>
    <t>SOCIOLOGIA  DELL'EDUCAZIONE</t>
  </si>
  <si>
    <t>ORGANIZZAZIONE SCOLASTICA NELLA NORMATIVA VIGENTE</t>
  </si>
  <si>
    <t>NA 4</t>
  </si>
  <si>
    <t>CSA500343</t>
  </si>
  <si>
    <t xml:space="preserve">ABAGNALE </t>
  </si>
  <si>
    <t xml:space="preserve">ANNA </t>
  </si>
  <si>
    <t>18/10/1964</t>
  </si>
  <si>
    <t>SANT'ANTONIO ABATE</t>
  </si>
  <si>
    <t xml:space="preserve">AD06 </t>
  </si>
  <si>
    <t>CSA500291</t>
  </si>
  <si>
    <t xml:space="preserve">BLASIO </t>
  </si>
  <si>
    <t xml:space="preserve">REGINA </t>
  </si>
  <si>
    <t>24/08/1975</t>
  </si>
  <si>
    <t xml:space="preserve">AD02 </t>
  </si>
  <si>
    <t>CSA500296</t>
  </si>
  <si>
    <t xml:space="preserve">BOCCIA </t>
  </si>
  <si>
    <t xml:space="preserve">LUIGI </t>
  </si>
  <si>
    <t>03/04/1975</t>
  </si>
  <si>
    <t>CSA500212</t>
  </si>
  <si>
    <t xml:space="preserve">BRANCACCIO </t>
  </si>
  <si>
    <t xml:space="preserve">MONICA </t>
  </si>
  <si>
    <t>31/01/1969</t>
  </si>
  <si>
    <t>ESON.</t>
  </si>
  <si>
    <t>CSA500301</t>
  </si>
  <si>
    <t xml:space="preserve">BRUNO </t>
  </si>
  <si>
    <t xml:space="preserve">DARIO </t>
  </si>
  <si>
    <t>21/05/1967</t>
  </si>
  <si>
    <t>POZZUOLI</t>
  </si>
  <si>
    <t>CSA500349</t>
  </si>
  <si>
    <t xml:space="preserve">CAPASSO </t>
  </si>
  <si>
    <t xml:space="preserve">ROSA </t>
  </si>
  <si>
    <t>09/04/1966</t>
  </si>
  <si>
    <t>SOMMA VESUVIANA</t>
  </si>
  <si>
    <t>CSA500285</t>
  </si>
  <si>
    <t xml:space="preserve">CARUSO </t>
  </si>
  <si>
    <t xml:space="preserve">GIOVANNI </t>
  </si>
  <si>
    <t>24/10/1974</t>
  </si>
  <si>
    <t>POMIGLIANO D'ARCO</t>
  </si>
  <si>
    <t>CSA500362</t>
  </si>
  <si>
    <t xml:space="preserve">CASCONE </t>
  </si>
  <si>
    <t xml:space="preserve">GIANLUCA </t>
  </si>
  <si>
    <t>21/06/1974</t>
  </si>
  <si>
    <t>VICO EQUENSE</t>
  </si>
  <si>
    <t>CSA500262</t>
  </si>
  <si>
    <t xml:space="preserve">CATAPANO </t>
  </si>
  <si>
    <t>02/01/1968</t>
  </si>
  <si>
    <t xml:space="preserve">A061 </t>
  </si>
  <si>
    <t>CSA500116</t>
  </si>
  <si>
    <t xml:space="preserve">CATERINO </t>
  </si>
  <si>
    <t xml:space="preserve">VINCENZO </t>
  </si>
  <si>
    <t>24/09/1977</t>
  </si>
  <si>
    <t>CASERTA</t>
  </si>
  <si>
    <t>CE</t>
  </si>
  <si>
    <t>CSA500128</t>
  </si>
  <si>
    <t xml:space="preserve">CIRILLO </t>
  </si>
  <si>
    <t xml:space="preserve">ADRIANA </t>
  </si>
  <si>
    <t>19/11/1965</t>
  </si>
  <si>
    <t>CSA500129</t>
  </si>
  <si>
    <t xml:space="preserve">ANNA MARIA </t>
  </si>
  <si>
    <t>05/12/1974</t>
  </si>
  <si>
    <t>CSA600190</t>
  </si>
  <si>
    <t xml:space="preserve">D'ALICANDRO </t>
  </si>
  <si>
    <t xml:space="preserve">GIULIANA </t>
  </si>
  <si>
    <t>25/07/1962</t>
  </si>
  <si>
    <t xml:space="preserve">C070 </t>
  </si>
  <si>
    <t>CSA500124</t>
  </si>
  <si>
    <t xml:space="preserve">D'ALOIA </t>
  </si>
  <si>
    <t xml:space="preserve">LATTANZIO </t>
  </si>
  <si>
    <t>09/09/1973</t>
  </si>
  <si>
    <t>CSA500360</t>
  </si>
  <si>
    <t xml:space="preserve">D'ANNA </t>
  </si>
  <si>
    <t>13/08/1973</t>
  </si>
  <si>
    <t xml:space="preserve">A030 </t>
  </si>
  <si>
    <t>,30,</t>
  </si>
  <si>
    <t>CSA500377</t>
  </si>
  <si>
    <t>DANZA</t>
  </si>
  <si>
    <t>GAETANO GERARDO</t>
  </si>
  <si>
    <t>16/10/1974</t>
  </si>
  <si>
    <t>FOGGIA</t>
  </si>
  <si>
    <t>FG</t>
  </si>
  <si>
    <t>CSA500363</t>
  </si>
  <si>
    <t xml:space="preserve">D'AURIA </t>
  </si>
  <si>
    <t xml:space="preserve">RAFFAELE </t>
  </si>
  <si>
    <t>09/10/1967</t>
  </si>
  <si>
    <t>CSA500264</t>
  </si>
  <si>
    <t xml:space="preserve">D'AVINO </t>
  </si>
  <si>
    <t xml:space="preserve">ANTONIO </t>
  </si>
  <si>
    <t>24/09/1976</t>
  </si>
  <si>
    <t>CSA500014</t>
  </si>
  <si>
    <t xml:space="preserve">DE IUDICIBUS </t>
  </si>
  <si>
    <t xml:space="preserve">SALVATORE </t>
  </si>
  <si>
    <t>14/09/1974</t>
  </si>
  <si>
    <t>AVELLINO</t>
  </si>
  <si>
    <t>CSA500125</t>
  </si>
  <si>
    <t xml:space="preserve">DE LISIO </t>
  </si>
  <si>
    <t>23/03/1972</t>
  </si>
  <si>
    <t>CSA500222</t>
  </si>
  <si>
    <t xml:space="preserve">DE LUCIA </t>
  </si>
  <si>
    <t xml:space="preserve">DOMENICO </t>
  </si>
  <si>
    <t>12/06/1973</t>
  </si>
  <si>
    <t>CSA500157</t>
  </si>
  <si>
    <t xml:space="preserve">DE LUISE </t>
  </si>
  <si>
    <t xml:space="preserve">AURELIO </t>
  </si>
  <si>
    <t>04/08/1968</t>
  </si>
  <si>
    <t>ISCHIA</t>
  </si>
  <si>
    <t>CSA500255</t>
  </si>
  <si>
    <t xml:space="preserve">DI LANDRO </t>
  </si>
  <si>
    <t xml:space="preserve">GIOVANNA </t>
  </si>
  <si>
    <t>09/06/1968</t>
  </si>
  <si>
    <t>CSA500213</t>
  </si>
  <si>
    <t xml:space="preserve">D'ISTRIA </t>
  </si>
  <si>
    <t xml:space="preserve">STEFANIA </t>
  </si>
  <si>
    <t>02/04/1971</t>
  </si>
  <si>
    <t>CSA500215</t>
  </si>
  <si>
    <t xml:space="preserve">DRAETTA </t>
  </si>
  <si>
    <t xml:space="preserve">ROSSELLA </t>
  </si>
  <si>
    <t>19/04/1970</t>
  </si>
  <si>
    <t>CSA500123</t>
  </si>
  <si>
    <t xml:space="preserve">ELEFANTE </t>
  </si>
  <si>
    <t xml:space="preserve">DANIELA </t>
  </si>
  <si>
    <t>15/11/1971</t>
  </si>
  <si>
    <t>CSA500356</t>
  </si>
  <si>
    <t xml:space="preserve">ESPOSITO </t>
  </si>
  <si>
    <t xml:space="preserve">MICHELE </t>
  </si>
  <si>
    <t>03/03/1973</t>
  </si>
  <si>
    <t>CSA500216</t>
  </si>
  <si>
    <t xml:space="preserve">FERRAJOLO </t>
  </si>
  <si>
    <t xml:space="preserve">CARLA </t>
  </si>
  <si>
    <t>15/10/1974</t>
  </si>
  <si>
    <t>CSA500152</t>
  </si>
  <si>
    <t xml:space="preserve">FONTANA </t>
  </si>
  <si>
    <t xml:space="preserve">ANGELO </t>
  </si>
  <si>
    <t>01/03/1968</t>
  </si>
  <si>
    <t>GRAGNANO</t>
  </si>
  <si>
    <t>CSA500146</t>
  </si>
  <si>
    <t xml:space="preserve">FRASCOGNA </t>
  </si>
  <si>
    <t xml:space="preserve">ESTER </t>
  </si>
  <si>
    <t>15/09/1978</t>
  </si>
  <si>
    <t>GALLARATE</t>
  </si>
  <si>
    <t>VA</t>
  </si>
  <si>
    <t>CSA500126</t>
  </si>
  <si>
    <t xml:space="preserve">GALASSO </t>
  </si>
  <si>
    <t xml:space="preserve">FIORENTINA </t>
  </si>
  <si>
    <t>06/03/1974</t>
  </si>
  <si>
    <t>CSA500342</t>
  </si>
  <si>
    <t xml:space="preserve">GARGIULO </t>
  </si>
  <si>
    <t xml:space="preserve">IMMACOLATA </t>
  </si>
  <si>
    <t>08/12/1964</t>
  </si>
  <si>
    <t>CSA600166</t>
  </si>
  <si>
    <t xml:space="preserve">GRANATA </t>
  </si>
  <si>
    <t xml:space="preserve">ARCANGELO </t>
  </si>
  <si>
    <t>11/07/1977</t>
  </si>
  <si>
    <t>MADDALONI</t>
  </si>
  <si>
    <t xml:space="preserve">C220 </t>
  </si>
  <si>
    <t>CSA500211</t>
  </si>
  <si>
    <t xml:space="preserve">IANNICELLI </t>
  </si>
  <si>
    <t xml:space="preserve">ANNALISA </t>
  </si>
  <si>
    <t>29/12/1976</t>
  </si>
  <si>
    <t>CSA500344</t>
  </si>
  <si>
    <t xml:space="preserve">IORIO </t>
  </si>
  <si>
    <t xml:space="preserve">LUCIA </t>
  </si>
  <si>
    <t>03/12/1973</t>
  </si>
  <si>
    <t>SANT'ARPINO</t>
  </si>
  <si>
    <t>CSA500117</t>
  </si>
  <si>
    <t xml:space="preserve">LOMBARDI </t>
  </si>
  <si>
    <t xml:space="preserve">ANGELA </t>
  </si>
  <si>
    <t>31/01/1971</t>
  </si>
  <si>
    <t>CSA500375</t>
  </si>
  <si>
    <t xml:space="preserve">MARCHIO </t>
  </si>
  <si>
    <t xml:space="preserve">CATERINA </t>
  </si>
  <si>
    <t>19/04/1975</t>
  </si>
  <si>
    <t>I.T.I.S. "E. FERMI"</t>
  </si>
  <si>
    <t>S.M.S. "T. LIVIO"</t>
  </si>
  <si>
    <t>IST. ALBERGH. OTTAVIANO (NA)</t>
  </si>
  <si>
    <t>ZOFINGEN (SVIZZERA)</t>
  </si>
  <si>
    <t>CSA600134</t>
  </si>
  <si>
    <t xml:space="preserve">MARRONE </t>
  </si>
  <si>
    <t xml:space="preserve">MARIANNA </t>
  </si>
  <si>
    <t>08/05/1972</t>
  </si>
  <si>
    <t>CICCIANO</t>
  </si>
  <si>
    <t xml:space="preserve">C110 </t>
  </si>
  <si>
    <t>CSA500235</t>
  </si>
  <si>
    <t xml:space="preserve">MARTINO </t>
  </si>
  <si>
    <t xml:space="preserve">MARCELLINO </t>
  </si>
  <si>
    <t>23/09/0978</t>
  </si>
  <si>
    <t>CSA500286</t>
  </si>
  <si>
    <t xml:space="preserve">MASCOLO </t>
  </si>
  <si>
    <t xml:space="preserve">FRANCESCO </t>
  </si>
  <si>
    <t>03/05/1976</t>
  </si>
  <si>
    <t>CSA500156</t>
  </si>
  <si>
    <t xml:space="preserve">MENNELLA </t>
  </si>
  <si>
    <t xml:space="preserve">GIUSEPPINA </t>
  </si>
  <si>
    <t>24/08/1969</t>
  </si>
  <si>
    <t>CSA500359</t>
  </si>
  <si>
    <t xml:space="preserve">MEO </t>
  </si>
  <si>
    <t xml:space="preserve">MICHELE ANTREO </t>
  </si>
  <si>
    <t>08/09/1958</t>
  </si>
  <si>
    <t>VALENCIA (VENEZUELA)</t>
  </si>
  <si>
    <t>CSA500266</t>
  </si>
  <si>
    <t xml:space="preserve">SABATO </t>
  </si>
  <si>
    <t>26/07/1977</t>
  </si>
  <si>
    <t>CSA600481</t>
  </si>
  <si>
    <t xml:space="preserve">MICCIO </t>
  </si>
  <si>
    <t>20/02/1967</t>
  </si>
  <si>
    <t>CSA500293</t>
  </si>
  <si>
    <t xml:space="preserve">MIRANDA </t>
  </si>
  <si>
    <t xml:space="preserve">ALFONSO </t>
  </si>
  <si>
    <t>07/10/1974</t>
  </si>
  <si>
    <t>CSA500328</t>
  </si>
  <si>
    <t xml:space="preserve">MOCCIA </t>
  </si>
  <si>
    <t>28/11/1964</t>
  </si>
  <si>
    <t>CSA500239</t>
  </si>
  <si>
    <t xml:space="preserve">MOIO </t>
  </si>
  <si>
    <t xml:space="preserve">MARIA PIA </t>
  </si>
  <si>
    <t>10/05/1971</t>
  </si>
  <si>
    <t>CSA500372</t>
  </si>
  <si>
    <t xml:space="preserve">NAPOLANO </t>
  </si>
  <si>
    <t xml:space="preserve">MARIA MADDALENA </t>
  </si>
  <si>
    <t>26/08/1980</t>
  </si>
  <si>
    <t>VILLARICCA</t>
  </si>
  <si>
    <t>CSA500355</t>
  </si>
  <si>
    <t xml:space="preserve">NAPPI </t>
  </si>
  <si>
    <t>01/01/1966</t>
  </si>
  <si>
    <t>CSA500265</t>
  </si>
  <si>
    <t xml:space="preserve">NOTARO </t>
  </si>
  <si>
    <t xml:space="preserve">EMILIA </t>
  </si>
  <si>
    <t>12/081961</t>
  </si>
  <si>
    <t>CSA500345</t>
  </si>
  <si>
    <t>20/04/1972</t>
  </si>
  <si>
    <t>SAVIANO</t>
  </si>
  <si>
    <t>CSA500219</t>
  </si>
  <si>
    <t xml:space="preserve">ORABONA </t>
  </si>
  <si>
    <t xml:space="preserve">KATIUSCIA </t>
  </si>
  <si>
    <t>30/08/1975</t>
  </si>
  <si>
    <t>CSA500364</t>
  </si>
  <si>
    <t xml:space="preserve">ORTONE </t>
  </si>
  <si>
    <t>25/05/1969</t>
  </si>
  <si>
    <t>CSA500263</t>
  </si>
  <si>
    <t xml:space="preserve">PACCHIANO </t>
  </si>
  <si>
    <t xml:space="preserve">DOLCIZIA </t>
  </si>
  <si>
    <t>25/11/1962</t>
  </si>
  <si>
    <t>CSA500220</t>
  </si>
  <si>
    <t xml:space="preserve">PAGNANO </t>
  </si>
  <si>
    <t>15/08/1969</t>
  </si>
  <si>
    <t>CSA600123</t>
  </si>
  <si>
    <t xml:space="preserve">PARENTE </t>
  </si>
  <si>
    <t xml:space="preserve">ROSALBA </t>
  </si>
  <si>
    <t>21/08/1967</t>
  </si>
  <si>
    <t xml:space="preserve">C310 </t>
  </si>
  <si>
    <t>CSA500361</t>
  </si>
  <si>
    <t xml:space="preserve">PARLATO </t>
  </si>
  <si>
    <t>12/01/1971</t>
  </si>
  <si>
    <t>CSA500351</t>
  </si>
  <si>
    <t xml:space="preserve">PASTORE </t>
  </si>
  <si>
    <t>15/05/1962</t>
  </si>
  <si>
    <t xml:space="preserve">A057 </t>
  </si>
  <si>
    <t>CSA500214</t>
  </si>
  <si>
    <t xml:space="preserve">PELLONE </t>
  </si>
  <si>
    <t xml:space="preserve">CLEMENTE </t>
  </si>
  <si>
    <t>18/09/1966</t>
  </si>
  <si>
    <t>CSA500287</t>
  </si>
  <si>
    <t xml:space="preserve">PELUSO </t>
  </si>
  <si>
    <t xml:space="preserve">ALBERTO </t>
  </si>
  <si>
    <t>20/02/1974</t>
  </si>
  <si>
    <t>CSA500237</t>
  </si>
  <si>
    <t xml:space="preserve">PREZIOSO </t>
  </si>
  <si>
    <t xml:space="preserve">BRIGIDA </t>
  </si>
  <si>
    <t>23/01/1966</t>
  </si>
  <si>
    <t>CSA500252</t>
  </si>
  <si>
    <t xml:space="preserve">RAGOSTA </t>
  </si>
  <si>
    <t>11/07/1969</t>
  </si>
  <si>
    <t>CSA500270</t>
  </si>
  <si>
    <t xml:space="preserve">RIANNA </t>
  </si>
  <si>
    <t xml:space="preserve">ROCCO </t>
  </si>
  <si>
    <t>12/02/1974</t>
  </si>
  <si>
    <t>CSA500373</t>
  </si>
  <si>
    <t xml:space="preserve">RONCA </t>
  </si>
  <si>
    <t xml:space="preserve">SIMONA </t>
  </si>
  <si>
    <t>16/04/1978</t>
  </si>
  <si>
    <t>CSA500135</t>
  </si>
  <si>
    <t xml:space="preserve">RONCONI </t>
  </si>
  <si>
    <t xml:space="preserve">MARIA ROSARIA </t>
  </si>
  <si>
    <t>18/09/1969</t>
  </si>
  <si>
    <t>CSA600141</t>
  </si>
  <si>
    <t xml:space="preserve">RUGGIERO </t>
  </si>
  <si>
    <t xml:space="preserve">COSIMO </t>
  </si>
  <si>
    <t>30/01/1969</t>
  </si>
  <si>
    <t xml:space="preserve">C370 </t>
  </si>
  <si>
    <t>CSA500295</t>
  </si>
  <si>
    <t xml:space="preserve">SAVARESE </t>
  </si>
  <si>
    <t>22/06/1969</t>
  </si>
  <si>
    <t>CSA500158</t>
  </si>
  <si>
    <t xml:space="preserve">SCAGLIONE </t>
  </si>
  <si>
    <t xml:space="preserve">PIETRO </t>
  </si>
  <si>
    <t>22/12/1965</t>
  </si>
  <si>
    <t>CSA500218</t>
  </si>
  <si>
    <t xml:space="preserve">SCALA </t>
  </si>
  <si>
    <t xml:space="preserve">MARIA SIMONA </t>
  </si>
  <si>
    <t>02/10/1971</t>
  </si>
  <si>
    <t>CSA500331</t>
  </si>
  <si>
    <t xml:space="preserve">SEPE </t>
  </si>
  <si>
    <t xml:space="preserve">FELICE </t>
  </si>
  <si>
    <t>13/01/1972</t>
  </si>
  <si>
    <t>SAN PAOLO BEL SITO</t>
  </si>
  <si>
    <t>CSA500151</t>
  </si>
  <si>
    <t xml:space="preserve">SORRENTINO </t>
  </si>
  <si>
    <t xml:space="preserve">ANIELLO </t>
  </si>
  <si>
    <t>22/11/1975</t>
  </si>
  <si>
    <t>CSA600053</t>
  </si>
  <si>
    <t xml:space="preserve">STABILE </t>
  </si>
  <si>
    <t xml:space="preserve">MARIA </t>
  </si>
  <si>
    <t>CSA600130</t>
  </si>
  <si>
    <t xml:space="preserve">TAVOLETTA </t>
  </si>
  <si>
    <t xml:space="preserve">TAMMARO </t>
  </si>
  <si>
    <t>08/10/1966</t>
  </si>
  <si>
    <t xml:space="preserve">D019 </t>
  </si>
  <si>
    <t>CSA500013</t>
  </si>
  <si>
    <t xml:space="preserve">TRANGHESE </t>
  </si>
  <si>
    <t xml:space="preserve">EMANUELE </t>
  </si>
  <si>
    <t>25/07/1976</t>
  </si>
  <si>
    <t>CSA500060</t>
  </si>
  <si>
    <t xml:space="preserve">TRINCHESE </t>
  </si>
  <si>
    <t xml:space="preserve">ANTONIETTA </t>
  </si>
  <si>
    <t>05/07/1967</t>
  </si>
  <si>
    <t>CAMPOSANO</t>
  </si>
  <si>
    <t>CSA500217</t>
  </si>
  <si>
    <t xml:space="preserve">VARRIALE </t>
  </si>
  <si>
    <t>03/04/1974</t>
  </si>
  <si>
    <t>CSA500122</t>
  </si>
  <si>
    <t xml:space="preserve">VERDE </t>
  </si>
  <si>
    <t>CSA600189</t>
  </si>
  <si>
    <t xml:space="preserve">VINCIGUERRA </t>
  </si>
  <si>
    <t xml:space="preserve">FILOMENA </t>
  </si>
  <si>
    <t>14/02/1976</t>
  </si>
  <si>
    <t>DIDATTICA LABORTATORIALE</t>
  </si>
  <si>
    <t>ORGANIZZAZIONE SCOLASTICA NELLA NORMATIVA VIGANTE</t>
  </si>
  <si>
    <t>NA 3</t>
  </si>
  <si>
    <t>CSA600246</t>
  </si>
  <si>
    <t xml:space="preserve">AGEROLA </t>
  </si>
  <si>
    <t>10/11/1975</t>
  </si>
  <si>
    <t xml:space="preserve">C500 </t>
  </si>
  <si>
    <t>CSA600262</t>
  </si>
  <si>
    <t xml:space="preserve">ALAIA </t>
  </si>
  <si>
    <t xml:space="preserve">OSMAN </t>
  </si>
  <si>
    <t>04/12/1973</t>
  </si>
  <si>
    <t xml:space="preserve">C510 </t>
  </si>
  <si>
    <t xml:space="preserve">ALIPERTI </t>
  </si>
  <si>
    <t xml:space="preserve">RICCARDO </t>
  </si>
  <si>
    <t>28/09/1978</t>
  </si>
  <si>
    <t>ASSENTE</t>
  </si>
  <si>
    <t>CSA600248</t>
  </si>
  <si>
    <t>02/03/1977</t>
  </si>
  <si>
    <t>CSA500282</t>
  </si>
  <si>
    <t xml:space="preserve">ALLEGREZZA </t>
  </si>
  <si>
    <t xml:space="preserve">CARMINE </t>
  </si>
  <si>
    <t>29/05/1969</t>
  </si>
  <si>
    <t>POGGIOMARINO</t>
  </si>
  <si>
    <t xml:space="preserve">AD16 </t>
  </si>
  <si>
    <t>CSA600453</t>
  </si>
  <si>
    <t xml:space="preserve">ALLOCCA </t>
  </si>
  <si>
    <t>16/05/1966</t>
  </si>
  <si>
    <t>CSA600409</t>
  </si>
  <si>
    <t xml:space="preserve">ALTERIO </t>
  </si>
  <si>
    <t>26/10/1975</t>
  </si>
  <si>
    <t>SAN GENNARO VESUVIANO</t>
  </si>
  <si>
    <t>CSA600317</t>
  </si>
  <si>
    <t xml:space="preserve">ROMILDA </t>
  </si>
  <si>
    <t>27/06/1964</t>
  </si>
  <si>
    <t xml:space="preserve">C520 </t>
  </si>
  <si>
    <t>CSA600146</t>
  </si>
  <si>
    <t xml:space="preserve">AMBROSINO </t>
  </si>
  <si>
    <t>13/11/1976</t>
  </si>
  <si>
    <t>FILDERSTADT (GERMANIA)</t>
  </si>
  <si>
    <t>CSA600426</t>
  </si>
  <si>
    <t xml:space="preserve">AMBROSIO </t>
  </si>
  <si>
    <t xml:space="preserve">ENRICO </t>
  </si>
  <si>
    <t>05/04/1977</t>
  </si>
  <si>
    <t>CSA600238</t>
  </si>
  <si>
    <t xml:space="preserve">AMOROSO </t>
  </si>
  <si>
    <t xml:space="preserve">ARMANDO </t>
  </si>
  <si>
    <t>20/03/1967</t>
  </si>
  <si>
    <t>CSA600281</t>
  </si>
  <si>
    <t xml:space="preserve">APREA </t>
  </si>
  <si>
    <t xml:space="preserve">IVAN </t>
  </si>
  <si>
    <t>14/02/1974</t>
  </si>
  <si>
    <t>CSA600368</t>
  </si>
  <si>
    <t xml:space="preserve">BAIANO </t>
  </si>
  <si>
    <t>19/09/1973</t>
  </si>
  <si>
    <t>CSA600318</t>
  </si>
  <si>
    <t xml:space="preserve">BARRA </t>
  </si>
  <si>
    <t>28/03/1977</t>
  </si>
  <si>
    <t>CSA600125</t>
  </si>
  <si>
    <t xml:space="preserve">BATTAGLIA </t>
  </si>
  <si>
    <t>01/01/1978</t>
  </si>
  <si>
    <t>CSA500144</t>
  </si>
  <si>
    <t xml:space="preserve">BELLUCCI </t>
  </si>
  <si>
    <t xml:space="preserve">DINO </t>
  </si>
  <si>
    <t>25/02/1977</t>
  </si>
  <si>
    <t>FOSSANO</t>
  </si>
  <si>
    <t>CN</t>
  </si>
  <si>
    <t>CSA600249</t>
  </si>
  <si>
    <t xml:space="preserve">BIANCO </t>
  </si>
  <si>
    <t>11/04/1979</t>
  </si>
  <si>
    <t>CSA600421</t>
  </si>
  <si>
    <t>29/04/1976</t>
  </si>
  <si>
    <t>CSA600129</t>
  </si>
  <si>
    <t xml:space="preserve">ANASTASIA </t>
  </si>
  <si>
    <t>06/05/1978</t>
  </si>
  <si>
    <t>CSA600415</t>
  </si>
  <si>
    <t xml:space="preserve">BUONAIUTO </t>
  </si>
  <si>
    <t>28/10/1976</t>
  </si>
  <si>
    <t>CSA600251</t>
  </si>
  <si>
    <t xml:space="preserve">CAMPOCHIARO </t>
  </si>
  <si>
    <t xml:space="preserve">ROSARIO </t>
  </si>
  <si>
    <t>25/01/1978</t>
  </si>
  <si>
    <t>CSA600304</t>
  </si>
  <si>
    <t xml:space="preserve">CARBONE </t>
  </si>
  <si>
    <t xml:space="preserve">TERESA </t>
  </si>
  <si>
    <t>07/10/1968</t>
  </si>
  <si>
    <t>CSA600109</t>
  </si>
  <si>
    <t xml:space="preserve">CAROTENUTO </t>
  </si>
  <si>
    <t>04/12/1975</t>
  </si>
  <si>
    <t>CSA600413</t>
  </si>
  <si>
    <t xml:space="preserve">CASCIELLO </t>
  </si>
  <si>
    <t>08/03/1975</t>
  </si>
  <si>
    <t>CSA600307</t>
  </si>
  <si>
    <t xml:space="preserve">CASILLO </t>
  </si>
  <si>
    <t xml:space="preserve">ROSANNA </t>
  </si>
  <si>
    <t>29/08/1975</t>
  </si>
  <si>
    <t>CSA600048</t>
  </si>
  <si>
    <t xml:space="preserve">CIARAVOLA </t>
  </si>
  <si>
    <t xml:space="preserve">GAETANO </t>
  </si>
  <si>
    <t>19/11/1967</t>
  </si>
  <si>
    <t>CSA600232</t>
  </si>
  <si>
    <t xml:space="preserve">CIOFFI </t>
  </si>
  <si>
    <t xml:space="preserve">CRISTIANO </t>
  </si>
  <si>
    <t>12/09/1977</t>
  </si>
  <si>
    <t>CSA600486</t>
  </si>
  <si>
    <t xml:space="preserve">LUCA </t>
  </si>
  <si>
    <t>30/12/1975</t>
  </si>
  <si>
    <t>CSA600458</t>
  </si>
  <si>
    <t xml:space="preserve">COPPOLA </t>
  </si>
  <si>
    <t>28/11/1966</t>
  </si>
  <si>
    <t xml:space="preserve">C260 </t>
  </si>
  <si>
    <t>CSA600313</t>
  </si>
  <si>
    <t xml:space="preserve">MASSIMO </t>
  </si>
  <si>
    <t>26/02/1976</t>
  </si>
  <si>
    <t>CSA600253</t>
  </si>
  <si>
    <t xml:space="preserve">CRISCUOLO </t>
  </si>
  <si>
    <t xml:space="preserve">MARIALUISA </t>
  </si>
  <si>
    <t>20/03/1977</t>
  </si>
  <si>
    <t>CSA600483</t>
  </si>
  <si>
    <t xml:space="preserve">CUOMO </t>
  </si>
  <si>
    <t>13/12/1974</t>
  </si>
  <si>
    <t>CSA600136</t>
  </si>
  <si>
    <t xml:space="preserve">CURINGA </t>
  </si>
  <si>
    <t>11/01/1976</t>
  </si>
  <si>
    <t>CITTANOVA</t>
  </si>
  <si>
    <t>RC</t>
  </si>
  <si>
    <t>CSA600268</t>
  </si>
  <si>
    <t xml:space="preserve">CUTOLO </t>
  </si>
  <si>
    <t>10/05/1974</t>
  </si>
  <si>
    <t>CSA600269</t>
  </si>
  <si>
    <t xml:space="preserve">D'AMBROSIO </t>
  </si>
  <si>
    <t>12/01/1976</t>
  </si>
  <si>
    <t>CSA600127</t>
  </si>
  <si>
    <t xml:space="preserve">D'ANIELLO </t>
  </si>
  <si>
    <t>05/11/1978</t>
  </si>
  <si>
    <t>CSA600272</t>
  </si>
  <si>
    <t xml:space="preserve">D'ASCOLI </t>
  </si>
  <si>
    <t xml:space="preserve">VINCENZA </t>
  </si>
  <si>
    <t>30/10/1979</t>
  </si>
  <si>
    <t>CSA600477</t>
  </si>
  <si>
    <t xml:space="preserve">DE CRISTOFARO </t>
  </si>
  <si>
    <t>05/07/1973</t>
  </si>
  <si>
    <t>VALENZA</t>
  </si>
  <si>
    <t>AL</t>
  </si>
  <si>
    <t>CSA600354</t>
  </si>
  <si>
    <t xml:space="preserve">DE FALCO </t>
  </si>
  <si>
    <t>10/03/1969</t>
  </si>
  <si>
    <t>CSA600254</t>
  </si>
  <si>
    <t xml:space="preserve">DELL'INO </t>
  </si>
  <si>
    <t>25/07/1972</t>
  </si>
  <si>
    <t>CSA600414</t>
  </si>
  <si>
    <t xml:space="preserve">DELLO IACONO </t>
  </si>
  <si>
    <t>10/09/1974</t>
  </si>
  <si>
    <t>CSA600443</t>
  </si>
  <si>
    <t xml:space="preserve">DI FRANCESCO </t>
  </si>
  <si>
    <t xml:space="preserve">ANTONELLA </t>
  </si>
  <si>
    <t>21/07/1970</t>
  </si>
  <si>
    <t>SANT'ANTIMO</t>
  </si>
  <si>
    <t>CSA600484</t>
  </si>
  <si>
    <t xml:space="preserve">DI VUOLO </t>
  </si>
  <si>
    <t xml:space="preserve">DANILO </t>
  </si>
  <si>
    <t>30/01/1978</t>
  </si>
  <si>
    <t>CSA600096</t>
  </si>
  <si>
    <t>15/11/1970</t>
  </si>
  <si>
    <t>CASORIA</t>
  </si>
  <si>
    <t>CSA600110</t>
  </si>
  <si>
    <t>06/03/1977</t>
  </si>
  <si>
    <t>CSA600255</t>
  </si>
  <si>
    <t>25/11/1971</t>
  </si>
  <si>
    <t>CSA600239</t>
  </si>
  <si>
    <t>10/07/1974</t>
  </si>
  <si>
    <t>CSA600229</t>
  </si>
  <si>
    <t xml:space="preserve">FALCO </t>
  </si>
  <si>
    <t>30/06/1973</t>
  </si>
  <si>
    <t>CSA600358</t>
  </si>
  <si>
    <t xml:space="preserve">FERRAIOLI </t>
  </si>
  <si>
    <t>24/01/1980</t>
  </si>
  <si>
    <t>CSA600411</t>
  </si>
  <si>
    <t xml:space="preserve">FERRARO </t>
  </si>
  <si>
    <t>05/06/1973</t>
  </si>
  <si>
    <t>CSA600230</t>
  </si>
  <si>
    <t xml:space="preserve">FIORILLO </t>
  </si>
  <si>
    <t>CSA600256</t>
  </si>
  <si>
    <t xml:space="preserve">CIRO </t>
  </si>
  <si>
    <t>12/03/1976</t>
  </si>
  <si>
    <t>CSA600422</t>
  </si>
  <si>
    <t xml:space="preserve">FRANZESE </t>
  </si>
  <si>
    <t>01/09/1974</t>
  </si>
  <si>
    <t>CSA600302</t>
  </si>
  <si>
    <t>14/01/1976</t>
  </si>
  <si>
    <t>CSA600331</t>
  </si>
  <si>
    <t>26/07/1967</t>
  </si>
  <si>
    <t>ESERCITAZIONE SULLE ATT. MOTORIE E SPORTIVE NELLA SCUOLA</t>
  </si>
  <si>
    <t>ORGANIZZAZIONE DELLE ATT. MOTORIE E SPORTIVE NELLA SCUOLA</t>
  </si>
  <si>
    <t>ESERCITAZIONE DI DIDATTICA DELL'EDUC. CORPOREA NELL'ETA' EVOLUTIVA</t>
  </si>
  <si>
    <t>DIDATTICA DELL' EDUC. CORPOREA NELL'ETA' EVOLUTIVA</t>
  </si>
  <si>
    <t>ESERCITAZIONE DI EDUCAZIONE FISICA</t>
  </si>
  <si>
    <t>TEORIA E STORIA DELL' EDUCAZIONE FISICA</t>
  </si>
  <si>
    <t>TEORIE E METODI DELL'INSEGNAMENTO PITTORICO</t>
  </si>
  <si>
    <t>TEORIA E METODI DI DIDATTICA DI STORIA DELL'ARTE</t>
  </si>
  <si>
    <t>TEORIE E METODI DI DIDATTICA DELL'EDUC.NE TECNICA</t>
  </si>
  <si>
    <t>ASPETTI NORMATIVI E DIDATTICI DI AREA ARTISTICA</t>
  </si>
  <si>
    <t>STRUTTURE DEL DISEGNO TECNICO</t>
  </si>
  <si>
    <t>TEORIE E METODI DI PROGETTAZIONE ARCHITRT.</t>
  </si>
  <si>
    <t>LABORATORIO DI APPLICAZIONE</t>
  </si>
  <si>
    <t>LABORATORIO ARTISTICO ESPRESSIVO A BASE INTERD.</t>
  </si>
  <si>
    <t>LABORATORIO TECNOLOGICO DI CHIMICA E SCIENZE INTEGR.</t>
  </si>
  <si>
    <t>PALMA CAMPANIA</t>
  </si>
  <si>
    <t>CSA600472</t>
  </si>
  <si>
    <t xml:space="preserve">FRULIO </t>
  </si>
  <si>
    <t>01/09/1977</t>
  </si>
  <si>
    <t xml:space="preserve">GIARDINO </t>
  </si>
  <si>
    <t xml:space="preserve">MASSIMILIANO </t>
  </si>
  <si>
    <t>11/07/1979</t>
  </si>
  <si>
    <t>CSA600417</t>
  </si>
  <si>
    <t xml:space="preserve">GIUGLIANO </t>
  </si>
  <si>
    <t xml:space="preserve">RAFFAELLA </t>
  </si>
  <si>
    <t>CSA600408</t>
  </si>
  <si>
    <t>26/07/1976</t>
  </si>
  <si>
    <t>CSA600321</t>
  </si>
  <si>
    <t xml:space="preserve">GIUGLIANO AURICCHIO </t>
  </si>
  <si>
    <t>25/12/1971</t>
  </si>
  <si>
    <t>CSA600359</t>
  </si>
  <si>
    <t xml:space="preserve">GUASTAFERRO </t>
  </si>
  <si>
    <t xml:space="preserve">CRESCENZO </t>
  </si>
  <si>
    <t>23/12/1976</t>
  </si>
  <si>
    <t>CSA600273</t>
  </si>
  <si>
    <t xml:space="preserve">GUIDOTTI </t>
  </si>
  <si>
    <t xml:space="preserve">UGO </t>
  </si>
  <si>
    <t>07/05/1970</t>
  </si>
  <si>
    <t>CSA600369</t>
  </si>
  <si>
    <t xml:space="preserve">GUZZO </t>
  </si>
  <si>
    <t xml:space="preserve">ARTURO </t>
  </si>
  <si>
    <t>28/04/1972</t>
  </si>
  <si>
    <t>CSA600274</t>
  </si>
  <si>
    <t xml:space="preserve">IANNONE </t>
  </si>
  <si>
    <t xml:space="preserve">OLGA </t>
  </si>
  <si>
    <t>28/02/1970</t>
  </si>
  <si>
    <t>CSA600349</t>
  </si>
  <si>
    <t xml:space="preserve">ILARDO </t>
  </si>
  <si>
    <t xml:space="preserve">CLARA </t>
  </si>
  <si>
    <t>28/01/1973</t>
  </si>
  <si>
    <t>POLLENA TROCCHIA</t>
  </si>
  <si>
    <t>CSA600116</t>
  </si>
  <si>
    <t xml:space="preserve">LETTIERI </t>
  </si>
  <si>
    <t>30/10/1964</t>
  </si>
  <si>
    <t>CSA600241</t>
  </si>
  <si>
    <t xml:space="preserve">LIBRETTI </t>
  </si>
  <si>
    <t xml:space="preserve">PATRIZIA </t>
  </si>
  <si>
    <t>12/11/1968</t>
  </si>
  <si>
    <t>CSA600412</t>
  </si>
  <si>
    <t xml:space="preserve">MAFFETTONE </t>
  </si>
  <si>
    <t>01/02/1977</t>
  </si>
  <si>
    <t>CSA600237</t>
  </si>
  <si>
    <t xml:space="preserve">MAIONE </t>
  </si>
  <si>
    <t>12/06/1968</t>
  </si>
  <si>
    <t>CSA600156</t>
  </si>
  <si>
    <t xml:space="preserve">MALAFRONTE </t>
  </si>
  <si>
    <t>10/04/1978</t>
  </si>
  <si>
    <t>CSA600157</t>
  </si>
  <si>
    <t xml:space="preserve">NICOLA </t>
  </si>
  <si>
    <t>23/05/1975</t>
  </si>
  <si>
    <t>CSA600366</t>
  </si>
  <si>
    <t xml:space="preserve">MALASPINA </t>
  </si>
  <si>
    <t xml:space="preserve">CONSIGLIA </t>
  </si>
  <si>
    <t>31/08/1958</t>
  </si>
  <si>
    <t>CSA600353</t>
  </si>
  <si>
    <t xml:space="preserve">MANFELLOTTO </t>
  </si>
  <si>
    <t xml:space="preserve">FABIO </t>
  </si>
  <si>
    <t>29/09/1975</t>
  </si>
  <si>
    <t>CSA600112</t>
  </si>
  <si>
    <t>01/07/1979</t>
  </si>
  <si>
    <t>CSA600312</t>
  </si>
  <si>
    <t xml:space="preserve">MASSA </t>
  </si>
  <si>
    <t xml:space="preserve">DONATO </t>
  </si>
  <si>
    <t>07/04/1975</t>
  </si>
  <si>
    <t>CSA600280</t>
  </si>
  <si>
    <t xml:space="preserve">MAZZA </t>
  </si>
  <si>
    <t xml:space="preserve">NICOLETTA </t>
  </si>
  <si>
    <t>06/06/1970</t>
  </si>
  <si>
    <t>CSA600425</t>
  </si>
  <si>
    <t>12/08/1971</t>
  </si>
  <si>
    <t>CSA600178</t>
  </si>
  <si>
    <t xml:space="preserve">MONDA </t>
  </si>
  <si>
    <t>08/02/1966</t>
  </si>
  <si>
    <t>MARIGLIANO</t>
  </si>
  <si>
    <t>CSA600064</t>
  </si>
  <si>
    <t xml:space="preserve">MONTANINO </t>
  </si>
  <si>
    <t>30/05/1974</t>
  </si>
  <si>
    <t>CAPUA</t>
  </si>
  <si>
    <t>CSA600320</t>
  </si>
  <si>
    <t xml:space="preserve">MONTEROSSI </t>
  </si>
  <si>
    <t>03/06/1972</t>
  </si>
  <si>
    <t>CSA600258</t>
  </si>
  <si>
    <t xml:space="preserve">MOTTA </t>
  </si>
  <si>
    <t xml:space="preserve">MARCELLO </t>
  </si>
  <si>
    <t>14/03/1979</t>
  </si>
  <si>
    <t>CSA600275</t>
  </si>
  <si>
    <t>NATALE</t>
  </si>
  <si>
    <t>11/05/1974</t>
  </si>
  <si>
    <t>CSA600362</t>
  </si>
  <si>
    <t xml:space="preserve">NOTO </t>
  </si>
  <si>
    <t>25/03/1975</t>
  </si>
  <si>
    <t>PONTECORVO</t>
  </si>
  <si>
    <t>FR</t>
  </si>
  <si>
    <t>CSA600416</t>
  </si>
  <si>
    <t xml:space="preserve">NUNZIATA </t>
  </si>
  <si>
    <t xml:space="preserve">MARIA LORENZA </t>
  </si>
  <si>
    <t>27/10/1975</t>
  </si>
  <si>
    <t>CSA600265</t>
  </si>
  <si>
    <t xml:space="preserve">OREFICE </t>
  </si>
  <si>
    <t>18/02/1968</t>
  </si>
  <si>
    <t>CSA600236</t>
  </si>
  <si>
    <t xml:space="preserve">OTTOMANO </t>
  </si>
  <si>
    <t xml:space="preserve">CHIARA </t>
  </si>
  <si>
    <t>12/01/1979</t>
  </si>
  <si>
    <t>CSA600278</t>
  </si>
  <si>
    <t xml:space="preserve">PARESCE </t>
  </si>
  <si>
    <t>12/09/1971</t>
  </si>
  <si>
    <t>CSA600037</t>
  </si>
  <si>
    <t xml:space="preserve">SABATINO </t>
  </si>
  <si>
    <t>06/11/1973</t>
  </si>
  <si>
    <t>CSA600407</t>
  </si>
  <si>
    <t xml:space="preserve">PESCE </t>
  </si>
  <si>
    <t xml:space="preserve">PASQUALE </t>
  </si>
  <si>
    <t>29/10/1967</t>
  </si>
  <si>
    <t>SAN FELICE A CANCELLO</t>
  </si>
  <si>
    <t>CSA600487</t>
  </si>
  <si>
    <t xml:space="preserve">PICCOLO </t>
  </si>
  <si>
    <t xml:space="preserve">OTTAVIA </t>
  </si>
  <si>
    <t>26/10/1973</t>
  </si>
  <si>
    <t>CSA600124</t>
  </si>
  <si>
    <t xml:space="preserve">PORRICELLI </t>
  </si>
  <si>
    <t xml:space="preserve">SIMONE </t>
  </si>
  <si>
    <t>CSA600423</t>
  </si>
  <si>
    <t xml:space="preserve">PRISCO </t>
  </si>
  <si>
    <t xml:space="preserve">COSTANTINO </t>
  </si>
  <si>
    <t>31/10/1972</t>
  </si>
  <si>
    <t>SEDE A. COMUNE</t>
  </si>
  <si>
    <t>SEDE A. SPECIALISTICA</t>
  </si>
  <si>
    <t xml:space="preserve">MEDIA </t>
  </si>
  <si>
    <t>RELAZIONE FINALE</t>
  </si>
  <si>
    <t>DISCUSSIONE RELAZIONE FINALE</t>
  </si>
  <si>
    <t>VOTO FINALE</t>
  </si>
  <si>
    <t>I.T.I.S. GIORDANI (CE)</t>
  </si>
  <si>
    <t>EDILIZIA E TOPOGRAFIA</t>
  </si>
  <si>
    <t>IFORM. INDUSTRIALE / ELETTRONICA - INFORM. GESTIONALE</t>
  </si>
  <si>
    <t>ORGANIZZAZIONE SCOLASTICA</t>
  </si>
  <si>
    <t>CSA600266</t>
  </si>
  <si>
    <t xml:space="preserve">PULCRANO </t>
  </si>
  <si>
    <t xml:space="preserve">ROBERTO </t>
  </si>
  <si>
    <t>08/12/1975</t>
  </si>
  <si>
    <t>CSA600126</t>
  </si>
  <si>
    <t xml:space="preserve">RINALDI </t>
  </si>
  <si>
    <t>28/07/1976</t>
  </si>
  <si>
    <t>CSA600235</t>
  </si>
  <si>
    <t xml:space="preserve">RITELLA </t>
  </si>
  <si>
    <t xml:space="preserve">MAURIZIO </t>
  </si>
  <si>
    <t>29/08/1973</t>
  </si>
  <si>
    <t>CSA600277</t>
  </si>
  <si>
    <t xml:space="preserve">RIVOLI </t>
  </si>
  <si>
    <t xml:space="preserve">CLAUDIA </t>
  </si>
  <si>
    <t>21/09/1976</t>
  </si>
  <si>
    <t>CSA600264</t>
  </si>
  <si>
    <t xml:space="preserve">ROMANO </t>
  </si>
  <si>
    <t>09/09/1975</t>
  </si>
  <si>
    <t>CSA600244</t>
  </si>
  <si>
    <t xml:space="preserve">MARIO </t>
  </si>
  <si>
    <t>04/06/1975</t>
  </si>
  <si>
    <t>CSA600144</t>
  </si>
  <si>
    <t xml:space="preserve">SANNINO </t>
  </si>
  <si>
    <t>14/08/1974</t>
  </si>
  <si>
    <t>ERCOLANO</t>
  </si>
  <si>
    <t>CSA600316</t>
  </si>
  <si>
    <t>06/06/1974</t>
  </si>
  <si>
    <t>CSA600419</t>
  </si>
  <si>
    <t xml:space="preserve">ADRIANO </t>
  </si>
  <si>
    <t>16/08/1980</t>
  </si>
  <si>
    <t>SAN GIORGIO A CREMANO</t>
  </si>
  <si>
    <t>CSA600233</t>
  </si>
  <si>
    <t xml:space="preserve">ARMANDO RAFAELE </t>
  </si>
  <si>
    <t>16/04/1979</t>
  </si>
  <si>
    <t>CSA600107</t>
  </si>
  <si>
    <t xml:space="preserve">SCHETTINO </t>
  </si>
  <si>
    <t>20/10/1976</t>
  </si>
  <si>
    <t>CSA600245</t>
  </si>
  <si>
    <t xml:space="preserve">SDINO </t>
  </si>
  <si>
    <t xml:space="preserve">EMILIANO </t>
  </si>
  <si>
    <t>18/02/1976</t>
  </si>
  <si>
    <t>CSA600234</t>
  </si>
  <si>
    <t xml:space="preserve">SIMONETTI </t>
  </si>
  <si>
    <t>05/02/1976</t>
  </si>
  <si>
    <t>CSA600155</t>
  </si>
  <si>
    <t xml:space="preserve">SOMMA </t>
  </si>
  <si>
    <t>08/09/1978</t>
  </si>
  <si>
    <t>CSA600106</t>
  </si>
  <si>
    <t xml:space="preserve">ANTONINO </t>
  </si>
  <si>
    <t>05/12/1977</t>
  </si>
  <si>
    <t>CSA600115</t>
  </si>
  <si>
    <t xml:space="preserve">SORGENTE </t>
  </si>
  <si>
    <t>27/07/1974</t>
  </si>
  <si>
    <t>CSA600259</t>
  </si>
  <si>
    <t>CSA600011</t>
  </si>
  <si>
    <t>20/07/1974</t>
  </si>
  <si>
    <t>CSA600361</t>
  </si>
  <si>
    <t>LABORATORIO DI ELETTROTECNICA</t>
  </si>
  <si>
    <t>LABORATORIO DI EDILIZIA ES ESRC. DI TOPOGRAFIA</t>
  </si>
  <si>
    <t>ASS.</t>
  </si>
  <si>
    <t xml:space="preserve">PALMERINO </t>
  </si>
  <si>
    <t>30/08/1971</t>
  </si>
  <si>
    <t>CSA600111</t>
  </si>
  <si>
    <t xml:space="preserve">TUBEROSA </t>
  </si>
  <si>
    <t>03/05/1971</t>
  </si>
  <si>
    <t>CSA600179</t>
  </si>
  <si>
    <t xml:space="preserve">UGOLINI </t>
  </si>
  <si>
    <t xml:space="preserve">FIORE </t>
  </si>
  <si>
    <t>05/06/1977</t>
  </si>
  <si>
    <t>CSA600301</t>
  </si>
  <si>
    <t xml:space="preserve">VILLANI </t>
  </si>
  <si>
    <t>04/02/1971</t>
  </si>
  <si>
    <t>CSA600499</t>
  </si>
  <si>
    <t>VUOLO</t>
  </si>
  <si>
    <t>OLIMPIA</t>
  </si>
  <si>
    <t>09/02/1976</t>
  </si>
  <si>
    <t>CSA600485</t>
  </si>
  <si>
    <t xml:space="preserve">ZANGA </t>
  </si>
  <si>
    <t>08/06/1978</t>
  </si>
  <si>
    <t>17/02/1975</t>
  </si>
  <si>
    <t xml:space="preserve">NA </t>
  </si>
  <si>
    <t>LABORATORIO PEDAGOGIA INTERCULTURALE</t>
  </si>
  <si>
    <t>LABORATORIO DI DIDATTICXA LABORATORIALE</t>
  </si>
  <si>
    <t>NA 2</t>
  </si>
  <si>
    <t>CSA600219</t>
  </si>
  <si>
    <t xml:space="preserve">ACCARDO </t>
  </si>
  <si>
    <t>30/09/1979</t>
  </si>
  <si>
    <t>CSA600214</t>
  </si>
  <si>
    <t xml:space="preserve">DEBORAH </t>
  </si>
  <si>
    <t>CSA600476</t>
  </si>
  <si>
    <t>AIELLO</t>
  </si>
  <si>
    <t xml:space="preserve">ROSARIO MASSIMO </t>
  </si>
  <si>
    <t>TUNISI (TUNISIA)</t>
  </si>
  <si>
    <t xml:space="preserve">C270 </t>
  </si>
  <si>
    <t>CSA600309</t>
  </si>
  <si>
    <t>22/05/1977</t>
  </si>
  <si>
    <t>CSA600135</t>
  </si>
  <si>
    <t xml:space="preserve">ARDOLINO </t>
  </si>
  <si>
    <t>10/04/1967</t>
  </si>
  <si>
    <t>CSA500130</t>
  </si>
  <si>
    <t xml:space="preserve">FILIPPO </t>
  </si>
  <si>
    <t>06/10/1972</t>
  </si>
  <si>
    <t>CSA600482</t>
  </si>
  <si>
    <t xml:space="preserve">GIANCARLO </t>
  </si>
  <si>
    <t>18/12/1980</t>
  </si>
  <si>
    <t>CSA600213</t>
  </si>
  <si>
    <t xml:space="preserve">CAIAZZO </t>
  </si>
  <si>
    <t>29/07/1978</t>
  </si>
  <si>
    <t>CSA600220</t>
  </si>
  <si>
    <t xml:space="preserve">CASALE </t>
  </si>
  <si>
    <t>16/05/1974</t>
  </si>
  <si>
    <t>CSA600211</t>
  </si>
  <si>
    <t>25/06/1963</t>
  </si>
  <si>
    <t>CSA600370</t>
  </si>
  <si>
    <t xml:space="preserve">COSTAGLIOLA di POLIDORO </t>
  </si>
  <si>
    <t>05/08/1959</t>
  </si>
  <si>
    <t>PROCIDA</t>
  </si>
  <si>
    <t>C180</t>
  </si>
  <si>
    <t>CSA600209</t>
  </si>
  <si>
    <t xml:space="preserve">CUSITORE </t>
  </si>
  <si>
    <t xml:space="preserve">PAOLO </t>
  </si>
  <si>
    <t>28/06/1955</t>
  </si>
  <si>
    <t xml:space="preserve">C300 </t>
  </si>
  <si>
    <t>CSA500245</t>
  </si>
  <si>
    <t>CSA600102</t>
  </si>
  <si>
    <t>18/10/1973</t>
  </si>
  <si>
    <t>CSA500246</t>
  </si>
  <si>
    <t xml:space="preserve">DE MARTINO </t>
  </si>
  <si>
    <t xml:space="preserve">GEREMIA </t>
  </si>
  <si>
    <t>23/09/1961</t>
  </si>
  <si>
    <t>CSA600497</t>
  </si>
  <si>
    <t>DONNARUMMA</t>
  </si>
  <si>
    <t>27/09/1974</t>
  </si>
  <si>
    <t>CHIOGGIA</t>
  </si>
  <si>
    <t>VE</t>
  </si>
  <si>
    <t>CSA600191</t>
  </si>
  <si>
    <t xml:space="preserve">FEOLA </t>
  </si>
  <si>
    <t>30/10/1968</t>
  </si>
  <si>
    <t xml:space="preserve">C130 </t>
  </si>
  <si>
    <t>CSA600207</t>
  </si>
  <si>
    <t xml:space="preserve">GURRADO </t>
  </si>
  <si>
    <t xml:space="preserve">VITO </t>
  </si>
  <si>
    <t>01/05/1969</t>
  </si>
  <si>
    <t>CSA600363</t>
  </si>
  <si>
    <t xml:space="preserve">IACOMINO </t>
  </si>
  <si>
    <t>06/04/1959</t>
  </si>
  <si>
    <t>CSA500182</t>
  </si>
  <si>
    <t xml:space="preserve">IOVINO </t>
  </si>
  <si>
    <t>18/08/1965</t>
  </si>
  <si>
    <t xml:space="preserve">A016 </t>
  </si>
  <si>
    <t>ESONERATO</t>
  </si>
  <si>
    <t>ESONERATA</t>
  </si>
  <si>
    <t>CSA600221</t>
  </si>
  <si>
    <t xml:space="preserve">IZZO </t>
  </si>
  <si>
    <t>26/11/1979</t>
  </si>
  <si>
    <t>CSA600021</t>
  </si>
  <si>
    <t xml:space="preserve">LAVIOSA </t>
  </si>
  <si>
    <t>06/06/1958</t>
  </si>
  <si>
    <t>BARI</t>
  </si>
  <si>
    <t>BA</t>
  </si>
  <si>
    <t>CSA500357</t>
  </si>
  <si>
    <t>CSA600103</t>
  </si>
  <si>
    <t xml:space="preserve">MANZO </t>
  </si>
  <si>
    <t>15/03/1976</t>
  </si>
  <si>
    <t>CSA600218</t>
  </si>
  <si>
    <t xml:space="preserve">MOSCHELLA </t>
  </si>
  <si>
    <t xml:space="preserve">RAFFAELE CIRO </t>
  </si>
  <si>
    <t>21/09/1972</t>
  </si>
  <si>
    <t>CSA500288</t>
  </si>
  <si>
    <t xml:space="preserve">NAPOLITANO </t>
  </si>
  <si>
    <t>19/04/1969</t>
  </si>
  <si>
    <t>CSA500326</t>
  </si>
  <si>
    <t>16/08/1962</t>
  </si>
  <si>
    <t>CSA600194</t>
  </si>
  <si>
    <t xml:space="preserve">PARISI </t>
  </si>
  <si>
    <t xml:space="preserve">ROSARIA </t>
  </si>
  <si>
    <t>15/03/1971</t>
  </si>
  <si>
    <t xml:space="preserve">C200 </t>
  </si>
  <si>
    <t>CSA500244</t>
  </si>
  <si>
    <t xml:space="preserve">PASSARELLA </t>
  </si>
  <si>
    <t>05/12/1970</t>
  </si>
  <si>
    <t>CSA500248</t>
  </si>
  <si>
    <t xml:space="preserve">PES </t>
  </si>
  <si>
    <t>01/12/1972</t>
  </si>
  <si>
    <t>CSA600441</t>
  </si>
  <si>
    <t xml:space="preserve">PETTE </t>
  </si>
  <si>
    <t>08/10/1955</t>
  </si>
  <si>
    <t>CSA600217</t>
  </si>
  <si>
    <t xml:space="preserve">PICCIRILLO </t>
  </si>
  <si>
    <t>30/08/1970</t>
  </si>
  <si>
    <t>CSA600101</t>
  </si>
  <si>
    <t xml:space="preserve">ROSSI </t>
  </si>
  <si>
    <t>22/10/1977</t>
  </si>
  <si>
    <t>CSA600084</t>
  </si>
  <si>
    <t xml:space="preserve">RUSSO </t>
  </si>
  <si>
    <t>20/07/1979</t>
  </si>
  <si>
    <t>CSA600216</t>
  </si>
  <si>
    <t>10/04/1975</t>
  </si>
  <si>
    <t>CSA500227</t>
  </si>
  <si>
    <t>19/07/1974</t>
  </si>
  <si>
    <t>CSA500243</t>
  </si>
  <si>
    <t xml:space="preserve">SETOLA </t>
  </si>
  <si>
    <t>30/08/1968</t>
  </si>
  <si>
    <t>CSA600176</t>
  </si>
  <si>
    <t xml:space="preserve">SIMEONE </t>
  </si>
  <si>
    <t>31/07/1966</t>
  </si>
  <si>
    <t>CSA600432</t>
  </si>
  <si>
    <t xml:space="preserve">SPIEZIA </t>
  </si>
  <si>
    <t>18/06/1970</t>
  </si>
  <si>
    <t>SAN VITALIANO</t>
  </si>
  <si>
    <t>CSA500189</t>
  </si>
  <si>
    <t xml:space="preserve">SUCCURRO </t>
  </si>
  <si>
    <t xml:space="preserve">BRUNELLA </t>
  </si>
  <si>
    <t>07/05/1974</t>
  </si>
  <si>
    <t xml:space="preserve">A021 </t>
  </si>
  <si>
    <t>CSA500289</t>
  </si>
  <si>
    <t xml:space="preserve">TERRACCIANO </t>
  </si>
  <si>
    <t>12/08/1976</t>
  </si>
  <si>
    <t>CSA500290</t>
  </si>
  <si>
    <t xml:space="preserve">CHRISTIAN </t>
  </si>
  <si>
    <t>CSA600137</t>
  </si>
  <si>
    <t xml:space="preserve">TUFANO </t>
  </si>
  <si>
    <t>15/02/1976</t>
  </si>
  <si>
    <t>CLUSONE</t>
  </si>
  <si>
    <t>BG</t>
  </si>
  <si>
    <t>CSA600418</t>
  </si>
  <si>
    <t xml:space="preserve">VELOTTO </t>
  </si>
  <si>
    <t xml:space="preserve">CARLO </t>
  </si>
  <si>
    <t>18/03/1964</t>
  </si>
  <si>
    <t>CSA600143</t>
  </si>
  <si>
    <t xml:space="preserve">VENERUSO </t>
  </si>
  <si>
    <t>11/10/1957</t>
  </si>
  <si>
    <t xml:space="preserve">C180 </t>
  </si>
  <si>
    <t>LABORATORIO DI MINERALOGIA E GEOLOGIA</t>
  </si>
  <si>
    <t>LABORATORIO DI CHIMICA</t>
  </si>
  <si>
    <t>CHIMICA</t>
  </si>
  <si>
    <t>SCIENZE MATEMATICHE</t>
  </si>
  <si>
    <t>MINERALOGIA E GEOLOGIA</t>
  </si>
  <si>
    <t>LABORATORIO DI SCIENZE MATEMATICHE</t>
  </si>
  <si>
    <t>ANATOMIA UMANA</t>
  </si>
  <si>
    <t>LABORATORIO DI ANATOMIA UMANA</t>
  </si>
  <si>
    <t>IGIENE</t>
  </si>
  <si>
    <t>FISIOLOGIA E PAT.GEN. ETC.</t>
  </si>
  <si>
    <t>LAB. DI FISIOLOGIA E PAT. GEN. ETC.</t>
  </si>
  <si>
    <t>PITTURA SUL TASSILE</t>
  </si>
  <si>
    <t>SCENOGRAFIA</t>
  </si>
  <si>
    <t>STORIA DEL COSTUME</t>
  </si>
  <si>
    <t>DESIGN E ARREDAMENTO</t>
  </si>
  <si>
    <t>DISEGNO E REALIZZAZIONE MODELLI</t>
  </si>
  <si>
    <t>TAGLIO E CUCITO</t>
  </si>
  <si>
    <t>STORIA DELLA MODA</t>
  </si>
  <si>
    <t>LAB. TECN. TESSILE E DELL'ABBIGLIAMENTO</t>
  </si>
  <si>
    <t>INFORMATICA E MATEMATICA APPLICATA</t>
  </si>
  <si>
    <t>LAB. DI INFORMATICA E MATEM. APPLICATA</t>
  </si>
  <si>
    <t>DIDATTICA DELLA FISICA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</si>
</sst>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[$-410]dddd\ d\ mmmm\ yyyy"/>
    <numFmt numFmtId="180" formatCode="dd/mm/yy;@"/>
    <numFmt numFmtId="181" formatCode="0.00;[Red]0.00"/>
    <numFmt numFmtId="182" formatCode="0;[Red]0"/>
    <numFmt numFmtId="183" formatCode="0.000;[Red]0.0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_);_(* \(#,##0\);_(* &quot;-&quot;??_);_(@_)"/>
    <numFmt numFmtId="188" formatCode="0.0;[Red]0.0"/>
  </numFmts>
  <fonts count="15">
    <font>
      <sz val="10"/>
      <color indexed="8"/>
      <name val="Arial"/>
      <family val="0"/>
    </font>
    <font>
      <sz val="10"/>
      <name val="Arial"/>
      <family val="2"/>
    </font>
    <font>
      <sz val="14"/>
      <color indexed="8"/>
      <name val="Arial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37"/>
      </left>
      <right style="thin">
        <color indexed="37"/>
      </right>
      <top style="double">
        <color indexed="37"/>
      </top>
      <bottom style="double">
        <color indexed="37"/>
      </bottom>
    </border>
    <border>
      <left style="thin">
        <color indexed="37"/>
      </left>
      <right style="thin">
        <color indexed="37"/>
      </right>
      <top style="double">
        <color indexed="37"/>
      </top>
      <bottom style="double">
        <color indexed="37"/>
      </bottom>
    </border>
    <border>
      <left style="thin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double">
        <color indexed="37"/>
      </left>
      <right style="thin">
        <color indexed="37"/>
      </right>
      <top style="double">
        <color indexed="37"/>
      </top>
      <bottom style="dotted">
        <color indexed="37"/>
      </bottom>
    </border>
    <border>
      <left style="thin">
        <color indexed="37"/>
      </left>
      <right style="thin">
        <color indexed="37"/>
      </right>
      <top style="double">
        <color indexed="37"/>
      </top>
      <bottom style="dotted">
        <color indexed="37"/>
      </bottom>
    </border>
    <border>
      <left style="double">
        <color indexed="37"/>
      </left>
      <right style="thin">
        <color indexed="37"/>
      </right>
      <top style="dotted">
        <color indexed="37"/>
      </top>
      <bottom style="dotted">
        <color indexed="37"/>
      </bottom>
    </border>
    <border>
      <left style="thin">
        <color indexed="37"/>
      </left>
      <right style="thin">
        <color indexed="37"/>
      </right>
      <top style="dotted">
        <color indexed="37"/>
      </top>
      <bottom style="dotted">
        <color indexed="37"/>
      </bottom>
    </border>
    <border>
      <left style="double">
        <color indexed="37"/>
      </left>
      <right style="thin">
        <color indexed="37"/>
      </right>
      <top style="dotted">
        <color indexed="37"/>
      </top>
      <bottom style="double">
        <color indexed="37"/>
      </bottom>
    </border>
    <border>
      <left style="thin">
        <color indexed="37"/>
      </left>
      <right style="thin">
        <color indexed="37"/>
      </right>
      <top style="dotted">
        <color indexed="37"/>
      </top>
      <bottom style="double">
        <color indexed="37"/>
      </bottom>
    </border>
    <border>
      <left style="thin">
        <color indexed="37"/>
      </left>
      <right style="double">
        <color indexed="37"/>
      </right>
      <top style="double">
        <color indexed="37"/>
      </top>
      <bottom style="dotted">
        <color indexed="37"/>
      </bottom>
    </border>
    <border>
      <left style="thin">
        <color indexed="37"/>
      </left>
      <right style="double">
        <color indexed="37"/>
      </right>
      <top style="dotted">
        <color indexed="37"/>
      </top>
      <bottom style="dotted">
        <color indexed="37"/>
      </bottom>
    </border>
    <border>
      <left style="thin">
        <color indexed="37"/>
      </left>
      <right style="double">
        <color indexed="37"/>
      </right>
      <top style="dotted">
        <color indexed="37"/>
      </top>
      <bottom style="double">
        <color indexed="37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37"/>
      </left>
      <right style="thin">
        <color indexed="37"/>
      </right>
      <top style="dotted">
        <color indexed="3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left" vertical="justify" textRotation="90"/>
    </xf>
    <xf numFmtId="180" fontId="2" fillId="2" borderId="4" xfId="0" applyNumberFormat="1" applyFont="1" applyFill="1" applyBorder="1" applyAlignment="1">
      <alignment horizontal="center" vertical="justify" textRotation="90"/>
    </xf>
    <xf numFmtId="0" fontId="2" fillId="2" borderId="4" xfId="0" applyFont="1" applyFill="1" applyBorder="1" applyAlignment="1">
      <alignment horizontal="center" vertical="justify" textRotation="90"/>
    </xf>
    <xf numFmtId="0" fontId="5" fillId="3" borderId="4" xfId="0" applyFont="1" applyFill="1" applyBorder="1" applyAlignment="1">
      <alignment horizontal="center" vertical="justify" textRotation="90"/>
    </xf>
    <xf numFmtId="181" fontId="8" fillId="3" borderId="4" xfId="0" applyNumberFormat="1" applyFont="1" applyFill="1" applyBorder="1" applyAlignment="1">
      <alignment horizontal="center" vertical="justify" textRotation="90"/>
    </xf>
    <xf numFmtId="0" fontId="5" fillId="3" borderId="5" xfId="0" applyFont="1" applyFill="1" applyBorder="1" applyAlignment="1">
      <alignment horizontal="center" vertical="justify" textRotation="90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1" fontId="0" fillId="0" borderId="7" xfId="0" applyNumberForma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81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0" fillId="2" borderId="4" xfId="0" applyFont="1" applyFill="1" applyBorder="1" applyAlignment="1">
      <alignment horizontal="left" vertical="justify" textRotation="90"/>
    </xf>
    <xf numFmtId="0" fontId="0" fillId="2" borderId="4" xfId="0" applyFont="1" applyFill="1" applyBorder="1" applyAlignment="1">
      <alignment horizontal="left" vertical="justify" textRotation="90"/>
    </xf>
    <xf numFmtId="0" fontId="0" fillId="2" borderId="4" xfId="0" applyFont="1" applyFill="1" applyBorder="1" applyAlignment="1">
      <alignment horizontal="center" vertical="justify" textRotation="90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182" fontId="0" fillId="0" borderId="7" xfId="0" applyNumberFormat="1" applyFont="1" applyBorder="1" applyAlignment="1">
      <alignment horizontal="center"/>
    </xf>
    <xf numFmtId="182" fontId="0" fillId="0" borderId="7" xfId="0" applyNumberFormat="1" applyFont="1" applyFill="1" applyBorder="1" applyAlignment="1">
      <alignment horizontal="center"/>
    </xf>
    <xf numFmtId="181" fontId="0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182" fontId="0" fillId="0" borderId="9" xfId="0" applyNumberFormat="1" applyFont="1" applyBorder="1" applyAlignment="1">
      <alignment horizontal="center"/>
    </xf>
    <xf numFmtId="182" fontId="0" fillId="0" borderId="9" xfId="0" applyNumberFormat="1" applyFont="1" applyFill="1" applyBorder="1" applyAlignment="1">
      <alignment horizontal="center"/>
    </xf>
    <xf numFmtId="181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/>
    </xf>
    <xf numFmtId="182" fontId="1" fillId="0" borderId="9" xfId="0" applyNumberFormat="1" applyFont="1" applyFill="1" applyBorder="1" applyAlignment="1">
      <alignment horizontal="center"/>
    </xf>
    <xf numFmtId="182" fontId="1" fillId="0" borderId="9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82" fontId="0" fillId="0" borderId="1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justify" textRotation="90"/>
    </xf>
    <xf numFmtId="0" fontId="9" fillId="2" borderId="4" xfId="0" applyFont="1" applyFill="1" applyBorder="1" applyAlignment="1">
      <alignment horizontal="center" vertical="justify" textRotation="90"/>
    </xf>
    <xf numFmtId="0" fontId="1" fillId="0" borderId="9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justify" textRotation="90"/>
    </xf>
    <xf numFmtId="181" fontId="0" fillId="3" borderId="4" xfId="0" applyNumberFormat="1" applyFill="1" applyBorder="1" applyAlignment="1">
      <alignment horizontal="center" vertical="justify" textRotation="90"/>
    </xf>
    <xf numFmtId="0" fontId="10" fillId="2" borderId="3" xfId="0" applyFont="1" applyFill="1" applyBorder="1" applyAlignment="1">
      <alignment horizontal="left" vertical="justify" textRotation="90"/>
    </xf>
    <xf numFmtId="0" fontId="9" fillId="2" borderId="4" xfId="0" applyFont="1" applyFill="1" applyBorder="1" applyAlignment="1">
      <alignment horizontal="center" vertical="justify" textRotation="90"/>
    </xf>
    <xf numFmtId="0" fontId="10" fillId="2" borderId="4" xfId="0" applyFont="1" applyFill="1" applyBorder="1" applyAlignment="1">
      <alignment horizontal="center" vertical="justify" textRotation="90"/>
    </xf>
    <xf numFmtId="180" fontId="10" fillId="2" borderId="4" xfId="0" applyNumberFormat="1" applyFont="1" applyFill="1" applyBorder="1" applyAlignment="1">
      <alignment horizontal="center" vertical="justify" textRotation="90"/>
    </xf>
    <xf numFmtId="0" fontId="11" fillId="3" borderId="4" xfId="0" applyFont="1" applyFill="1" applyBorder="1" applyAlignment="1">
      <alignment horizontal="center" vertical="justify" textRotation="90"/>
    </xf>
    <xf numFmtId="181" fontId="12" fillId="3" borderId="4" xfId="0" applyNumberFormat="1" applyFont="1" applyFill="1" applyBorder="1" applyAlignment="1">
      <alignment horizontal="center" vertical="justify" textRotation="90"/>
    </xf>
    <xf numFmtId="0" fontId="11" fillId="3" borderId="5" xfId="0" applyFont="1" applyFill="1" applyBorder="1" applyAlignment="1">
      <alignment horizontal="center" vertical="justify" textRotation="90"/>
    </xf>
    <xf numFmtId="181" fontId="10" fillId="3" borderId="4" xfId="0" applyNumberFormat="1" applyFont="1" applyFill="1" applyBorder="1" applyAlignment="1">
      <alignment horizontal="center" vertical="justify" textRotation="90"/>
    </xf>
    <xf numFmtId="0" fontId="0" fillId="0" borderId="8" xfId="0" applyFont="1" applyBorder="1" applyAlignment="1">
      <alignment horizontal="left"/>
    </xf>
    <xf numFmtId="0" fontId="11" fillId="3" borderId="4" xfId="0" applyFont="1" applyFill="1" applyBorder="1" applyAlignment="1">
      <alignment horizontal="distributed" vertical="distributed" textRotation="90" readingOrder="1"/>
    </xf>
    <xf numFmtId="0" fontId="13" fillId="3" borderId="4" xfId="0" applyFont="1" applyFill="1" applyBorder="1" applyAlignment="1">
      <alignment horizontal="center" vertical="justify" textRotation="90"/>
    </xf>
    <xf numFmtId="181" fontId="0" fillId="0" borderId="12" xfId="0" applyNumberFormat="1" applyFill="1" applyBorder="1" applyAlignment="1">
      <alignment/>
    </xf>
    <xf numFmtId="181" fontId="0" fillId="0" borderId="13" xfId="0" applyNumberFormat="1" applyFill="1" applyBorder="1" applyAlignment="1">
      <alignment/>
    </xf>
    <xf numFmtId="0" fontId="0" fillId="0" borderId="11" xfId="0" applyFill="1" applyBorder="1" applyAlignment="1">
      <alignment/>
    </xf>
    <xf numFmtId="181" fontId="0" fillId="0" borderId="14" xfId="0" applyNumberFormat="1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81" fontId="0" fillId="0" borderId="9" xfId="0" applyNumberFormat="1" applyFont="1" applyBorder="1" applyAlignment="1">
      <alignment/>
    </xf>
    <xf numFmtId="181" fontId="0" fillId="0" borderId="13" xfId="0" applyNumberFormat="1" applyFont="1" applyBorder="1" applyAlignment="1">
      <alignment horizontal="center"/>
    </xf>
    <xf numFmtId="181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81" fontId="0" fillId="0" borderId="7" xfId="0" applyNumberFormat="1" applyFont="1" applyBorder="1" applyAlignment="1">
      <alignment/>
    </xf>
    <xf numFmtId="181" fontId="0" fillId="0" borderId="12" xfId="0" applyNumberFormat="1" applyFont="1" applyBorder="1" applyAlignment="1">
      <alignment horizontal="center"/>
    </xf>
    <xf numFmtId="181" fontId="0" fillId="0" borderId="9" xfId="0" applyNumberFormat="1" applyFont="1" applyBorder="1" applyAlignment="1">
      <alignment/>
    </xf>
    <xf numFmtId="181" fontId="0" fillId="0" borderId="13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justify" textRotation="90"/>
    </xf>
    <xf numFmtId="177" fontId="0" fillId="0" borderId="9" xfId="15" applyFont="1" applyBorder="1" applyAlignment="1">
      <alignment horizontal="center"/>
    </xf>
    <xf numFmtId="187" fontId="0" fillId="0" borderId="9" xfId="15" applyNumberFormat="1" applyFont="1" applyBorder="1" applyAlignment="1">
      <alignment/>
    </xf>
    <xf numFmtId="182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2" fontId="0" fillId="0" borderId="9" xfId="0" applyNumberFormat="1" applyFont="1" applyBorder="1" applyAlignment="1">
      <alignment horizontal="center"/>
    </xf>
    <xf numFmtId="182" fontId="0" fillId="0" borderId="17" xfId="0" applyNumberFormat="1" applyFont="1" applyBorder="1" applyAlignment="1">
      <alignment horizontal="center"/>
    </xf>
    <xf numFmtId="181" fontId="0" fillId="0" borderId="9" xfId="0" applyNumberFormat="1" applyFill="1" applyBorder="1" applyAlignment="1">
      <alignment/>
    </xf>
    <xf numFmtId="181" fontId="0" fillId="0" borderId="13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right"/>
    </xf>
    <xf numFmtId="18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85"/>
  <sheetViews>
    <sheetView tabSelected="1" zoomScaleSheetLayoutView="116" workbookViewId="0" topLeftCell="A1">
      <selection activeCell="F890" sqref="F890"/>
    </sheetView>
  </sheetViews>
  <sheetFormatPr defaultColWidth="9.140625" defaultRowHeight="12.75"/>
  <cols>
    <col min="1" max="1" width="0.13671875" style="12" customWidth="1"/>
    <col min="2" max="2" width="3.7109375" style="9" hidden="1" customWidth="1"/>
    <col min="3" max="3" width="10.8515625" style="5" hidden="1" customWidth="1"/>
    <col min="4" max="4" width="25.7109375" style="10" bestFit="1" customWidth="1"/>
    <col min="5" max="5" width="27.7109375" style="10" bestFit="1" customWidth="1"/>
    <col min="6" max="6" width="10.140625" style="2" bestFit="1" customWidth="1"/>
    <col min="7" max="7" width="30.57421875" style="0" hidden="1" customWidth="1"/>
    <col min="8" max="10" width="4.57421875" style="1" hidden="1" customWidth="1"/>
    <col min="11" max="11" width="6.00390625" style="1" customWidth="1"/>
    <col min="12" max="14" width="12.7109375" style="1" hidden="1" customWidth="1"/>
    <col min="15" max="15" width="11.57421875" style="1" hidden="1" customWidth="1"/>
    <col min="16" max="16" width="11.8515625" style="1" hidden="1" customWidth="1"/>
    <col min="17" max="17" width="0.2890625" style="1" customWidth="1"/>
    <col min="18" max="18" width="11.57421875" style="1" hidden="1" customWidth="1"/>
    <col min="19" max="19" width="12.7109375" style="1" hidden="1" customWidth="1"/>
    <col min="20" max="20" width="10.57421875" style="1" hidden="1" customWidth="1"/>
    <col min="21" max="22" width="12.7109375" style="1" hidden="1" customWidth="1"/>
    <col min="23" max="23" width="0.2890625" style="1" customWidth="1"/>
    <col min="24" max="24" width="12.57421875" style="167" hidden="1" customWidth="1"/>
    <col min="25" max="25" width="14.7109375" style="1" hidden="1" customWidth="1"/>
    <col min="26" max="26" width="15.00390625" style="1" hidden="1" customWidth="1"/>
    <col min="27" max="27" width="21.8515625" style="1" hidden="1" customWidth="1"/>
    <col min="28" max="28" width="15.00390625" style="1" hidden="1" customWidth="1"/>
    <col min="29" max="29" width="0.13671875" style="1" hidden="1" customWidth="1"/>
    <col min="30" max="31" width="15.00390625" style="1" hidden="1" customWidth="1"/>
    <col min="32" max="32" width="11.57421875" style="1" hidden="1" customWidth="1"/>
    <col min="33" max="33" width="8.140625" style="1" hidden="1" customWidth="1"/>
    <col min="34" max="34" width="8.28125" style="1" hidden="1" customWidth="1"/>
    <col min="35" max="35" width="8.140625" style="1" hidden="1" customWidth="1"/>
    <col min="36" max="37" width="15.00390625" style="1" hidden="1" customWidth="1"/>
    <col min="38" max="39" width="11.57421875" style="1" hidden="1" customWidth="1"/>
    <col min="40" max="40" width="15.00390625" style="3" hidden="1" customWidth="1"/>
    <col min="41" max="41" width="4.7109375" style="3" hidden="1" customWidth="1"/>
    <col min="42" max="42" width="8.140625" style="3" hidden="1" customWidth="1"/>
    <col min="43" max="44" width="4.7109375" style="3" hidden="1" customWidth="1"/>
    <col min="45" max="45" width="11.57421875" style="1" hidden="1" customWidth="1"/>
    <col min="46" max="46" width="0.5625" style="1" customWidth="1"/>
    <col min="47" max="48" width="11.57421875" style="1" hidden="1" customWidth="1"/>
    <col min="49" max="52" width="8.140625" style="1" hidden="1" customWidth="1"/>
    <col min="53" max="53" width="15.00390625" style="3" hidden="1" customWidth="1"/>
    <col min="54" max="54" width="3.7109375" style="1" hidden="1" customWidth="1"/>
    <col min="55" max="55" width="8.140625" style="1" hidden="1" customWidth="1"/>
    <col min="56" max="56" width="15.00390625" style="1" hidden="1" customWidth="1"/>
    <col min="57" max="58" width="4.7109375" style="1" hidden="1" customWidth="1"/>
    <col min="59" max="59" width="11.57421875" style="1" hidden="1" customWidth="1"/>
    <col min="60" max="61" width="8.140625" style="1" hidden="1" customWidth="1"/>
    <col min="62" max="62" width="4.7109375" style="1" hidden="1" customWidth="1"/>
    <col min="63" max="63" width="8.140625" style="1" hidden="1" customWidth="1"/>
    <col min="64" max="65" width="5.7109375" style="1" hidden="1" customWidth="1"/>
    <col min="66" max="66" width="4.7109375" style="1" hidden="1" customWidth="1"/>
    <col min="67" max="67" width="8.140625" style="1" hidden="1" customWidth="1"/>
    <col min="68" max="68" width="10.00390625" style="1" bestFit="1" customWidth="1"/>
    <col min="69" max="69" width="0.5625" style="0" hidden="1" customWidth="1"/>
    <col min="70" max="74" width="9.140625" style="0" hidden="1" customWidth="1"/>
  </cols>
  <sheetData>
    <row r="1" spans="1:68" ht="165" customHeight="1" thickBot="1" thickTop="1">
      <c r="A1" s="95" t="s">
        <v>3039</v>
      </c>
      <c r="B1" s="96" t="s">
        <v>3040</v>
      </c>
      <c r="C1" s="16" t="s">
        <v>1579</v>
      </c>
      <c r="D1" s="16" t="s">
        <v>1581</v>
      </c>
      <c r="E1" s="16" t="s">
        <v>1582</v>
      </c>
      <c r="F1" s="15" t="s">
        <v>1586</v>
      </c>
      <c r="G1" s="16" t="s">
        <v>1583</v>
      </c>
      <c r="H1" s="16" t="s">
        <v>1584</v>
      </c>
      <c r="I1" s="16" t="s">
        <v>1585</v>
      </c>
      <c r="J1" s="16" t="s">
        <v>1587</v>
      </c>
      <c r="K1" s="16" t="s">
        <v>1588</v>
      </c>
      <c r="L1" s="17" t="s">
        <v>2350</v>
      </c>
      <c r="M1" s="17" t="s">
        <v>2353</v>
      </c>
      <c r="N1" s="17" t="s">
        <v>2347</v>
      </c>
      <c r="O1" s="17" t="s">
        <v>2358</v>
      </c>
      <c r="P1" s="17" t="s">
        <v>2356</v>
      </c>
      <c r="Q1" s="17" t="s">
        <v>2355</v>
      </c>
      <c r="R1" s="17" t="s">
        <v>2357</v>
      </c>
      <c r="S1" s="17" t="s">
        <v>2349</v>
      </c>
      <c r="T1" s="17" t="s">
        <v>2341</v>
      </c>
      <c r="U1" s="17" t="s">
        <v>2343</v>
      </c>
      <c r="V1" s="17" t="s">
        <v>2354</v>
      </c>
      <c r="W1" s="17" t="s">
        <v>2348</v>
      </c>
      <c r="X1" s="17" t="s">
        <v>2352</v>
      </c>
      <c r="Y1" s="17" t="s">
        <v>3046</v>
      </c>
      <c r="Z1" s="17" t="s">
        <v>3047</v>
      </c>
      <c r="AA1" s="17" t="s">
        <v>3048</v>
      </c>
      <c r="AB1" s="17" t="s">
        <v>213</v>
      </c>
      <c r="AC1" s="17" t="s">
        <v>214</v>
      </c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215</v>
      </c>
      <c r="AO1" s="17"/>
      <c r="AP1" s="17"/>
      <c r="AQ1" s="17"/>
      <c r="AR1" s="17"/>
      <c r="AS1" s="17" t="s">
        <v>216</v>
      </c>
      <c r="AT1" s="17" t="s">
        <v>217</v>
      </c>
      <c r="AU1" s="17"/>
      <c r="AV1" s="17"/>
      <c r="AW1" s="17"/>
      <c r="AX1" s="17"/>
      <c r="AY1" s="17"/>
      <c r="AZ1" s="17"/>
      <c r="BA1" s="17" t="s">
        <v>218</v>
      </c>
      <c r="BB1" s="17" t="s">
        <v>219</v>
      </c>
      <c r="BC1" s="17"/>
      <c r="BD1" s="17"/>
      <c r="BE1" s="17"/>
      <c r="BF1" s="17"/>
      <c r="BG1" s="17"/>
      <c r="BH1" s="17"/>
      <c r="BI1" s="17"/>
      <c r="BJ1" s="17"/>
      <c r="BK1" s="17"/>
      <c r="BL1" s="18" t="s">
        <v>3041</v>
      </c>
      <c r="BM1" s="18" t="s">
        <v>1167</v>
      </c>
      <c r="BN1" s="17" t="s">
        <v>3042</v>
      </c>
      <c r="BO1" s="17" t="s">
        <v>3043</v>
      </c>
      <c r="BP1" s="19" t="s">
        <v>3044</v>
      </c>
    </row>
    <row r="2" spans="1:68" ht="15.75" customHeight="1" thickTop="1">
      <c r="A2" s="20" t="s">
        <v>250</v>
      </c>
      <c r="B2" s="21" t="s">
        <v>3045</v>
      </c>
      <c r="C2" s="22" t="s">
        <v>251</v>
      </c>
      <c r="D2" s="22" t="s">
        <v>252</v>
      </c>
      <c r="E2" s="22" t="s">
        <v>1764</v>
      </c>
      <c r="F2" s="23" t="s">
        <v>253</v>
      </c>
      <c r="G2" s="24" t="s">
        <v>254</v>
      </c>
      <c r="H2" s="24" t="s">
        <v>2420</v>
      </c>
      <c r="I2" s="25" t="s">
        <v>2039</v>
      </c>
      <c r="J2" s="26" t="s">
        <v>2361</v>
      </c>
      <c r="K2" s="26" t="s">
        <v>2053</v>
      </c>
      <c r="L2" s="25">
        <v>30</v>
      </c>
      <c r="M2" s="25">
        <v>30</v>
      </c>
      <c r="N2" s="25">
        <v>30</v>
      </c>
      <c r="O2" s="25">
        <v>30</v>
      </c>
      <c r="P2" s="25">
        <v>30</v>
      </c>
      <c r="Q2" s="25">
        <v>30</v>
      </c>
      <c r="R2" s="27">
        <v>30</v>
      </c>
      <c r="S2" s="25">
        <v>30</v>
      </c>
      <c r="T2" s="25">
        <v>30</v>
      </c>
      <c r="U2" s="25">
        <v>30</v>
      </c>
      <c r="V2" s="25">
        <v>28</v>
      </c>
      <c r="W2" s="25">
        <v>30</v>
      </c>
      <c r="X2" s="27">
        <v>30</v>
      </c>
      <c r="Y2" s="27"/>
      <c r="Z2" s="27">
        <v>30</v>
      </c>
      <c r="AA2" s="25">
        <v>28</v>
      </c>
      <c r="AB2" s="25"/>
      <c r="AC2" s="25">
        <v>30</v>
      </c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>
        <v>30</v>
      </c>
      <c r="AO2" s="25"/>
      <c r="AP2" s="25"/>
      <c r="AQ2" s="25"/>
      <c r="AR2" s="25"/>
      <c r="AS2" s="25">
        <v>30</v>
      </c>
      <c r="AT2" s="25">
        <v>30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8">
        <f>SUM(L2:BB2)/19</f>
        <v>29.789473684210527</v>
      </c>
      <c r="BM2" s="28">
        <f>SUM(BL2*40/30)</f>
        <v>39.719298245614034</v>
      </c>
      <c r="BN2" s="25">
        <v>18</v>
      </c>
      <c r="BO2" s="25">
        <v>18</v>
      </c>
      <c r="BP2" s="53">
        <f>SUM(BM2+BN2+BO2)</f>
        <v>75.71929824561403</v>
      </c>
    </row>
    <row r="3" spans="1:68" ht="15.75" customHeight="1">
      <c r="A3" s="29" t="s">
        <v>250</v>
      </c>
      <c r="B3" s="30" t="s">
        <v>3045</v>
      </c>
      <c r="C3" s="31" t="s">
        <v>271</v>
      </c>
      <c r="D3" s="31" t="s">
        <v>272</v>
      </c>
      <c r="E3" s="31" t="s">
        <v>1634</v>
      </c>
      <c r="F3" s="32" t="s">
        <v>273</v>
      </c>
      <c r="G3" s="33" t="s">
        <v>274</v>
      </c>
      <c r="H3" s="33" t="s">
        <v>2420</v>
      </c>
      <c r="I3" s="34" t="s">
        <v>2039</v>
      </c>
      <c r="J3" s="35" t="s">
        <v>2361</v>
      </c>
      <c r="K3" s="35" t="s">
        <v>2063</v>
      </c>
      <c r="L3" s="34">
        <v>30</v>
      </c>
      <c r="M3" s="34">
        <v>30</v>
      </c>
      <c r="N3" s="34">
        <v>29</v>
      </c>
      <c r="O3" s="34">
        <v>30</v>
      </c>
      <c r="P3" s="34">
        <v>30</v>
      </c>
      <c r="Q3" s="34">
        <v>30</v>
      </c>
      <c r="R3" s="36">
        <v>28</v>
      </c>
      <c r="S3" s="34">
        <v>30</v>
      </c>
      <c r="T3" s="34">
        <v>30</v>
      </c>
      <c r="U3" s="34">
        <v>30</v>
      </c>
      <c r="V3" s="34">
        <v>28</v>
      </c>
      <c r="W3" s="34">
        <v>30</v>
      </c>
      <c r="X3" s="36">
        <v>30</v>
      </c>
      <c r="Y3" s="36">
        <v>30</v>
      </c>
      <c r="Z3" s="36"/>
      <c r="AA3" s="34">
        <v>30</v>
      </c>
      <c r="AB3" s="34"/>
      <c r="AC3" s="34">
        <v>30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>
        <v>30</v>
      </c>
      <c r="AO3" s="34"/>
      <c r="AP3" s="34"/>
      <c r="AQ3" s="34"/>
      <c r="AR3" s="34"/>
      <c r="AS3" s="34">
        <v>30</v>
      </c>
      <c r="AT3" s="34">
        <v>30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7">
        <f aca="true" t="shared" si="0" ref="BL3:BL57">SUM(L3:BB3)/19</f>
        <v>29.736842105263158</v>
      </c>
      <c r="BM3" s="37">
        <f aca="true" t="shared" si="1" ref="BM3:BM57">SUM(BL3*40/30)</f>
        <v>39.64912280701754</v>
      </c>
      <c r="BN3" s="34">
        <v>20</v>
      </c>
      <c r="BO3" s="34">
        <v>19</v>
      </c>
      <c r="BP3" s="54">
        <f aca="true" t="shared" si="2" ref="BP3:BP56">SUM(BM3+BN3+BO3)</f>
        <v>78.64912280701753</v>
      </c>
    </row>
    <row r="4" spans="1:68" ht="15.75" customHeight="1">
      <c r="A4" s="29" t="s">
        <v>250</v>
      </c>
      <c r="B4" s="30" t="s">
        <v>3045</v>
      </c>
      <c r="C4" s="31" t="s">
        <v>278</v>
      </c>
      <c r="D4" s="31" t="s">
        <v>279</v>
      </c>
      <c r="E4" s="31" t="s">
        <v>280</v>
      </c>
      <c r="F4" s="32" t="s">
        <v>281</v>
      </c>
      <c r="G4" s="33" t="s">
        <v>3027</v>
      </c>
      <c r="H4" s="33" t="s">
        <v>2420</v>
      </c>
      <c r="I4" s="34" t="s">
        <v>2039</v>
      </c>
      <c r="J4" s="35" t="s">
        <v>2361</v>
      </c>
      <c r="K4" s="35" t="s">
        <v>2059</v>
      </c>
      <c r="L4" s="34">
        <v>30</v>
      </c>
      <c r="M4" s="34">
        <v>30</v>
      </c>
      <c r="N4" s="34">
        <v>28</v>
      </c>
      <c r="O4" s="34">
        <v>30</v>
      </c>
      <c r="P4" s="34">
        <v>30</v>
      </c>
      <c r="Q4" s="34">
        <v>30</v>
      </c>
      <c r="R4" s="36">
        <v>28</v>
      </c>
      <c r="S4" s="34">
        <v>30</v>
      </c>
      <c r="T4" s="34">
        <v>30</v>
      </c>
      <c r="U4" s="34">
        <v>30</v>
      </c>
      <c r="V4" s="34">
        <v>30</v>
      </c>
      <c r="W4" s="34">
        <v>30</v>
      </c>
      <c r="X4" s="36">
        <v>30</v>
      </c>
      <c r="Y4" s="36"/>
      <c r="Z4" s="36">
        <v>29</v>
      </c>
      <c r="AA4" s="34">
        <v>26</v>
      </c>
      <c r="AB4" s="34"/>
      <c r="AC4" s="34">
        <v>30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>
        <v>30</v>
      </c>
      <c r="AO4" s="34"/>
      <c r="AP4" s="34"/>
      <c r="AQ4" s="34"/>
      <c r="AR4" s="34"/>
      <c r="AS4" s="34">
        <v>30</v>
      </c>
      <c r="AT4" s="34">
        <v>30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7">
        <f t="shared" si="0"/>
        <v>29.526315789473685</v>
      </c>
      <c r="BM4" s="37">
        <f t="shared" si="1"/>
        <v>39.36842105263158</v>
      </c>
      <c r="BN4" s="34">
        <v>18</v>
      </c>
      <c r="BO4" s="34">
        <v>18</v>
      </c>
      <c r="BP4" s="54">
        <f t="shared" si="2"/>
        <v>75.36842105263159</v>
      </c>
    </row>
    <row r="5" spans="1:68" ht="15.75" customHeight="1">
      <c r="A5" s="29" t="s">
        <v>250</v>
      </c>
      <c r="B5" s="30" t="s">
        <v>3045</v>
      </c>
      <c r="C5" s="31" t="s">
        <v>282</v>
      </c>
      <c r="D5" s="31" t="s">
        <v>283</v>
      </c>
      <c r="E5" s="31" t="s">
        <v>2996</v>
      </c>
      <c r="F5" s="32" t="s">
        <v>3186</v>
      </c>
      <c r="G5" s="33" t="s">
        <v>284</v>
      </c>
      <c r="H5" s="33" t="s">
        <v>2420</v>
      </c>
      <c r="I5" s="34" t="s">
        <v>2039</v>
      </c>
      <c r="J5" s="35" t="s">
        <v>2361</v>
      </c>
      <c r="K5" s="35" t="s">
        <v>30</v>
      </c>
      <c r="L5" s="34">
        <v>30</v>
      </c>
      <c r="M5" s="34">
        <v>30</v>
      </c>
      <c r="N5" s="34">
        <v>29</v>
      </c>
      <c r="O5" s="34">
        <v>30</v>
      </c>
      <c r="P5" s="34">
        <v>30</v>
      </c>
      <c r="Q5" s="34">
        <v>30</v>
      </c>
      <c r="R5" s="36">
        <v>28</v>
      </c>
      <c r="S5" s="34">
        <v>30</v>
      </c>
      <c r="T5" s="34">
        <v>30</v>
      </c>
      <c r="U5" s="34">
        <v>30</v>
      </c>
      <c r="V5" s="34">
        <v>28</v>
      </c>
      <c r="W5" s="34">
        <v>30</v>
      </c>
      <c r="X5" s="36">
        <v>30</v>
      </c>
      <c r="Y5" s="36">
        <v>30</v>
      </c>
      <c r="Z5" s="36"/>
      <c r="AA5" s="34">
        <v>30</v>
      </c>
      <c r="AB5" s="34"/>
      <c r="AC5" s="34">
        <v>30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>
        <v>30</v>
      </c>
      <c r="AO5" s="34"/>
      <c r="AP5" s="34"/>
      <c r="AQ5" s="34"/>
      <c r="AR5" s="34"/>
      <c r="AS5" s="34">
        <v>30</v>
      </c>
      <c r="AT5" s="34">
        <v>30</v>
      </c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7">
        <f t="shared" si="0"/>
        <v>29.736842105263158</v>
      </c>
      <c r="BM5" s="37">
        <f t="shared" si="1"/>
        <v>39.64912280701754</v>
      </c>
      <c r="BN5" s="34">
        <v>18</v>
      </c>
      <c r="BO5" s="34">
        <v>18</v>
      </c>
      <c r="BP5" s="54">
        <f t="shared" si="2"/>
        <v>75.64912280701753</v>
      </c>
    </row>
    <row r="6" spans="1:68" ht="15.75" customHeight="1">
      <c r="A6" s="29" t="s">
        <v>250</v>
      </c>
      <c r="B6" s="30" t="s">
        <v>3045</v>
      </c>
      <c r="C6" s="31" t="s">
        <v>285</v>
      </c>
      <c r="D6" s="31" t="s">
        <v>286</v>
      </c>
      <c r="E6" s="31" t="s">
        <v>287</v>
      </c>
      <c r="F6" s="32" t="s">
        <v>288</v>
      </c>
      <c r="G6" s="33" t="s">
        <v>289</v>
      </c>
      <c r="H6" s="33" t="s">
        <v>2420</v>
      </c>
      <c r="I6" s="34" t="s">
        <v>2039</v>
      </c>
      <c r="J6" s="35" t="s">
        <v>2361</v>
      </c>
      <c r="K6" s="35" t="s">
        <v>2063</v>
      </c>
      <c r="L6" s="34">
        <v>30</v>
      </c>
      <c r="M6" s="34">
        <v>30</v>
      </c>
      <c r="N6" s="34">
        <v>28</v>
      </c>
      <c r="O6" s="34">
        <v>30</v>
      </c>
      <c r="P6" s="34">
        <v>30</v>
      </c>
      <c r="Q6" s="34">
        <v>30</v>
      </c>
      <c r="R6" s="36">
        <v>30</v>
      </c>
      <c r="S6" s="34">
        <v>28</v>
      </c>
      <c r="T6" s="34">
        <v>30</v>
      </c>
      <c r="U6" s="34">
        <v>30</v>
      </c>
      <c r="V6" s="34">
        <v>26</v>
      </c>
      <c r="W6" s="34">
        <v>30</v>
      </c>
      <c r="X6" s="36">
        <v>30</v>
      </c>
      <c r="Y6" s="36">
        <v>30</v>
      </c>
      <c r="Z6" s="36"/>
      <c r="AA6" s="34">
        <v>26</v>
      </c>
      <c r="AB6" s="34"/>
      <c r="AC6" s="34">
        <v>30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>
        <v>28</v>
      </c>
      <c r="AO6" s="34"/>
      <c r="AP6" s="34"/>
      <c r="AQ6" s="34"/>
      <c r="AR6" s="34"/>
      <c r="AS6" s="34">
        <v>30</v>
      </c>
      <c r="AT6" s="34">
        <v>30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7">
        <f t="shared" si="0"/>
        <v>29.263157894736842</v>
      </c>
      <c r="BM6" s="37">
        <f t="shared" si="1"/>
        <v>39.01754385964912</v>
      </c>
      <c r="BN6" s="34">
        <v>17</v>
      </c>
      <c r="BO6" s="34">
        <v>17</v>
      </c>
      <c r="BP6" s="54">
        <f t="shared" si="2"/>
        <v>73.01754385964912</v>
      </c>
    </row>
    <row r="7" spans="1:68" ht="15.75" customHeight="1">
      <c r="A7" s="29" t="s">
        <v>250</v>
      </c>
      <c r="B7" s="30" t="s">
        <v>3045</v>
      </c>
      <c r="C7" s="31" t="s">
        <v>290</v>
      </c>
      <c r="D7" s="31" t="s">
        <v>291</v>
      </c>
      <c r="E7" s="31" t="s">
        <v>292</v>
      </c>
      <c r="F7" s="32" t="s">
        <v>293</v>
      </c>
      <c r="G7" s="33" t="s">
        <v>2419</v>
      </c>
      <c r="H7" s="33" t="s">
        <v>2420</v>
      </c>
      <c r="I7" s="34" t="s">
        <v>2039</v>
      </c>
      <c r="J7" s="35" t="s">
        <v>2361</v>
      </c>
      <c r="K7" s="35" t="s">
        <v>2059</v>
      </c>
      <c r="L7" s="34">
        <v>30</v>
      </c>
      <c r="M7" s="34">
        <v>30</v>
      </c>
      <c r="N7" s="34">
        <v>27</v>
      </c>
      <c r="O7" s="34">
        <v>30</v>
      </c>
      <c r="P7" s="34">
        <v>30</v>
      </c>
      <c r="Q7" s="34">
        <v>30</v>
      </c>
      <c r="R7" s="36">
        <v>28</v>
      </c>
      <c r="S7" s="34">
        <v>29</v>
      </c>
      <c r="T7" s="34">
        <v>30</v>
      </c>
      <c r="U7" s="34">
        <v>30</v>
      </c>
      <c r="V7" s="34">
        <v>28</v>
      </c>
      <c r="W7" s="34">
        <v>30</v>
      </c>
      <c r="X7" s="36">
        <v>30</v>
      </c>
      <c r="Y7" s="36"/>
      <c r="Z7" s="36">
        <v>30</v>
      </c>
      <c r="AA7" s="34">
        <v>30</v>
      </c>
      <c r="AB7" s="34"/>
      <c r="AC7" s="34">
        <v>30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>
        <v>30</v>
      </c>
      <c r="AO7" s="34"/>
      <c r="AP7" s="34"/>
      <c r="AQ7" s="34"/>
      <c r="AR7" s="34"/>
      <c r="AS7" s="34">
        <v>30</v>
      </c>
      <c r="AT7" s="34">
        <v>30</v>
      </c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7">
        <f t="shared" si="0"/>
        <v>29.57894736842105</v>
      </c>
      <c r="BM7" s="37">
        <f t="shared" si="1"/>
        <v>39.43859649122807</v>
      </c>
      <c r="BN7" s="34">
        <v>18</v>
      </c>
      <c r="BO7" s="34">
        <v>18</v>
      </c>
      <c r="BP7" s="54">
        <f t="shared" si="2"/>
        <v>75.43859649122807</v>
      </c>
    </row>
    <row r="8" spans="1:68" ht="15.75" customHeight="1">
      <c r="A8" s="29" t="s">
        <v>250</v>
      </c>
      <c r="B8" s="30" t="s">
        <v>3045</v>
      </c>
      <c r="C8" s="31" t="s">
        <v>298</v>
      </c>
      <c r="D8" s="31" t="s">
        <v>299</v>
      </c>
      <c r="E8" s="31" t="s">
        <v>1682</v>
      </c>
      <c r="F8" s="32" t="s">
        <v>300</v>
      </c>
      <c r="G8" s="33" t="s">
        <v>2419</v>
      </c>
      <c r="H8" s="33" t="s">
        <v>2420</v>
      </c>
      <c r="I8" s="34" t="s">
        <v>2040</v>
      </c>
      <c r="J8" s="35" t="s">
        <v>2361</v>
      </c>
      <c r="K8" s="35" t="s">
        <v>2056</v>
      </c>
      <c r="L8" s="34">
        <v>30</v>
      </c>
      <c r="M8" s="34">
        <v>30</v>
      </c>
      <c r="N8" s="34">
        <v>29</v>
      </c>
      <c r="O8" s="34">
        <v>30</v>
      </c>
      <c r="P8" s="34">
        <v>30</v>
      </c>
      <c r="Q8" s="34">
        <v>30</v>
      </c>
      <c r="R8" s="36">
        <v>30</v>
      </c>
      <c r="S8" s="34">
        <v>30</v>
      </c>
      <c r="T8" s="34">
        <v>30</v>
      </c>
      <c r="U8" s="34">
        <v>30</v>
      </c>
      <c r="V8" s="34">
        <v>30</v>
      </c>
      <c r="W8" s="34">
        <v>30</v>
      </c>
      <c r="X8" s="36">
        <v>30</v>
      </c>
      <c r="Y8" s="36"/>
      <c r="Z8" s="36">
        <v>30</v>
      </c>
      <c r="AA8" s="34">
        <v>30</v>
      </c>
      <c r="AB8" s="34"/>
      <c r="AC8" s="34">
        <v>30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>
        <v>30</v>
      </c>
      <c r="AO8" s="34"/>
      <c r="AP8" s="34"/>
      <c r="AQ8" s="34"/>
      <c r="AR8" s="34"/>
      <c r="AS8" s="34">
        <v>30</v>
      </c>
      <c r="AT8" s="34">
        <v>30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7">
        <f t="shared" si="0"/>
        <v>29.94736842105263</v>
      </c>
      <c r="BM8" s="37">
        <f t="shared" si="1"/>
        <v>39.92982456140351</v>
      </c>
      <c r="BN8" s="34">
        <v>20</v>
      </c>
      <c r="BO8" s="34">
        <v>20</v>
      </c>
      <c r="BP8" s="54">
        <f t="shared" si="2"/>
        <v>79.9298245614035</v>
      </c>
    </row>
    <row r="9" spans="1:68" ht="15.75" customHeight="1">
      <c r="A9" s="29" t="s">
        <v>250</v>
      </c>
      <c r="B9" s="30" t="s">
        <v>3045</v>
      </c>
      <c r="C9" s="31" t="s">
        <v>306</v>
      </c>
      <c r="D9" s="31" t="s">
        <v>307</v>
      </c>
      <c r="E9" s="31" t="s">
        <v>1594</v>
      </c>
      <c r="F9" s="32" t="s">
        <v>308</v>
      </c>
      <c r="G9" s="33" t="s">
        <v>309</v>
      </c>
      <c r="H9" s="33" t="s">
        <v>2420</v>
      </c>
      <c r="I9" s="34" t="s">
        <v>2039</v>
      </c>
      <c r="J9" s="35" t="s">
        <v>2361</v>
      </c>
      <c r="K9" s="35" t="s">
        <v>2042</v>
      </c>
      <c r="L9" s="34">
        <v>30</v>
      </c>
      <c r="M9" s="34">
        <v>30</v>
      </c>
      <c r="N9" s="34">
        <v>27</v>
      </c>
      <c r="O9" s="34">
        <v>30</v>
      </c>
      <c r="P9" s="34">
        <v>30</v>
      </c>
      <c r="Q9" s="34">
        <v>30</v>
      </c>
      <c r="R9" s="36">
        <v>28</v>
      </c>
      <c r="S9" s="34">
        <v>30</v>
      </c>
      <c r="T9" s="34">
        <v>30</v>
      </c>
      <c r="U9" s="34">
        <v>30</v>
      </c>
      <c r="V9" s="34">
        <v>30</v>
      </c>
      <c r="W9" s="34">
        <v>30</v>
      </c>
      <c r="X9" s="36">
        <v>30</v>
      </c>
      <c r="Y9" s="36"/>
      <c r="Z9" s="36">
        <v>30</v>
      </c>
      <c r="AA9" s="34">
        <v>30</v>
      </c>
      <c r="AB9" s="34"/>
      <c r="AC9" s="34">
        <v>30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>
        <v>30</v>
      </c>
      <c r="AO9" s="34"/>
      <c r="AP9" s="34"/>
      <c r="AQ9" s="34"/>
      <c r="AR9" s="34"/>
      <c r="AS9" s="34">
        <v>30</v>
      </c>
      <c r="AT9" s="34">
        <v>30</v>
      </c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7">
        <f t="shared" si="0"/>
        <v>29.736842105263158</v>
      </c>
      <c r="BM9" s="37">
        <f t="shared" si="1"/>
        <v>39.64912280701754</v>
      </c>
      <c r="BN9" s="34">
        <v>19</v>
      </c>
      <c r="BO9" s="34">
        <v>19</v>
      </c>
      <c r="BP9" s="54">
        <f t="shared" si="2"/>
        <v>77.64912280701753</v>
      </c>
    </row>
    <row r="10" spans="1:68" ht="15.75" customHeight="1">
      <c r="A10" s="29" t="s">
        <v>250</v>
      </c>
      <c r="B10" s="30" t="s">
        <v>3045</v>
      </c>
      <c r="C10" s="31" t="s">
        <v>318</v>
      </c>
      <c r="D10" s="31" t="s">
        <v>319</v>
      </c>
      <c r="E10" s="31" t="s">
        <v>1594</v>
      </c>
      <c r="F10" s="32" t="s">
        <v>320</v>
      </c>
      <c r="G10" s="33" t="s">
        <v>2520</v>
      </c>
      <c r="H10" s="33" t="s">
        <v>2420</v>
      </c>
      <c r="I10" s="34" t="s">
        <v>2039</v>
      </c>
      <c r="J10" s="35" t="s">
        <v>2361</v>
      </c>
      <c r="K10" s="35" t="s">
        <v>321</v>
      </c>
      <c r="L10" s="34">
        <v>30</v>
      </c>
      <c r="M10" s="34">
        <v>30</v>
      </c>
      <c r="N10" s="34">
        <v>29</v>
      </c>
      <c r="O10" s="34">
        <v>30</v>
      </c>
      <c r="P10" s="34">
        <v>30</v>
      </c>
      <c r="Q10" s="34">
        <v>30</v>
      </c>
      <c r="R10" s="36">
        <v>30</v>
      </c>
      <c r="S10" s="34">
        <v>30</v>
      </c>
      <c r="T10" s="34">
        <v>30</v>
      </c>
      <c r="U10" s="34">
        <v>30</v>
      </c>
      <c r="V10" s="34">
        <v>30</v>
      </c>
      <c r="W10" s="34">
        <v>30</v>
      </c>
      <c r="X10" s="36">
        <v>30</v>
      </c>
      <c r="Y10" s="36"/>
      <c r="Z10" s="36"/>
      <c r="AA10" s="34">
        <v>30</v>
      </c>
      <c r="AB10" s="34"/>
      <c r="AC10" s="34">
        <v>30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>
        <v>30</v>
      </c>
      <c r="AO10" s="34"/>
      <c r="AP10" s="34"/>
      <c r="AQ10" s="34"/>
      <c r="AR10" s="34"/>
      <c r="AS10" s="34">
        <v>30</v>
      </c>
      <c r="AT10" s="34">
        <v>30</v>
      </c>
      <c r="AU10" s="34"/>
      <c r="AV10" s="34"/>
      <c r="AW10" s="34"/>
      <c r="AX10" s="34"/>
      <c r="AY10" s="34"/>
      <c r="AZ10" s="34"/>
      <c r="BA10" s="34"/>
      <c r="BB10" s="34">
        <v>30</v>
      </c>
      <c r="BC10" s="34"/>
      <c r="BD10" s="34"/>
      <c r="BE10" s="34"/>
      <c r="BF10" s="34"/>
      <c r="BG10" s="34"/>
      <c r="BH10" s="34"/>
      <c r="BI10" s="34"/>
      <c r="BJ10" s="34"/>
      <c r="BK10" s="34"/>
      <c r="BL10" s="37">
        <f t="shared" si="0"/>
        <v>29.94736842105263</v>
      </c>
      <c r="BM10" s="37">
        <f t="shared" si="1"/>
        <v>39.92982456140351</v>
      </c>
      <c r="BN10" s="34">
        <v>20</v>
      </c>
      <c r="BO10" s="34">
        <v>20</v>
      </c>
      <c r="BP10" s="54">
        <f t="shared" si="2"/>
        <v>79.9298245614035</v>
      </c>
    </row>
    <row r="11" spans="1:68" ht="15.75" customHeight="1">
      <c r="A11" s="29" t="s">
        <v>250</v>
      </c>
      <c r="B11" s="30" t="s">
        <v>3045</v>
      </c>
      <c r="C11" s="31" t="s">
        <v>322</v>
      </c>
      <c r="D11" s="31" t="s">
        <v>323</v>
      </c>
      <c r="E11" s="31" t="s">
        <v>1738</v>
      </c>
      <c r="F11" s="32" t="s">
        <v>324</v>
      </c>
      <c r="G11" s="33" t="s">
        <v>166</v>
      </c>
      <c r="H11" s="33" t="s">
        <v>2420</v>
      </c>
      <c r="I11" s="34" t="s">
        <v>2039</v>
      </c>
      <c r="J11" s="35" t="s">
        <v>2361</v>
      </c>
      <c r="K11" s="35" t="s">
        <v>2050</v>
      </c>
      <c r="L11" s="34">
        <v>30</v>
      </c>
      <c r="M11" s="34">
        <v>30</v>
      </c>
      <c r="N11" s="34">
        <v>30</v>
      </c>
      <c r="O11" s="34">
        <v>30</v>
      </c>
      <c r="P11" s="34">
        <v>30</v>
      </c>
      <c r="Q11" s="34">
        <v>30</v>
      </c>
      <c r="R11" s="36">
        <v>30</v>
      </c>
      <c r="S11" s="34" t="s">
        <v>2390</v>
      </c>
      <c r="T11" s="34">
        <v>30</v>
      </c>
      <c r="U11" s="34">
        <v>30</v>
      </c>
      <c r="V11" s="34">
        <v>28</v>
      </c>
      <c r="W11" s="34">
        <v>30</v>
      </c>
      <c r="X11" s="36">
        <v>30</v>
      </c>
      <c r="Y11" s="36"/>
      <c r="Z11" s="36"/>
      <c r="AA11" s="34">
        <v>30</v>
      </c>
      <c r="AB11" s="34"/>
      <c r="AC11" s="34">
        <v>30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>
        <v>30</v>
      </c>
      <c r="AO11" s="34"/>
      <c r="AP11" s="34"/>
      <c r="AQ11" s="34"/>
      <c r="AR11" s="34"/>
      <c r="AS11" s="34">
        <v>30</v>
      </c>
      <c r="AT11" s="34">
        <v>30</v>
      </c>
      <c r="AU11" s="34"/>
      <c r="AV11" s="34"/>
      <c r="AW11" s="34"/>
      <c r="AX11" s="34"/>
      <c r="AY11" s="34"/>
      <c r="AZ11" s="34"/>
      <c r="BA11" s="34">
        <v>30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7">
        <f>SUM(L11:BB11)/18</f>
        <v>29.88888888888889</v>
      </c>
      <c r="BM11" s="37">
        <f t="shared" si="1"/>
        <v>39.851851851851855</v>
      </c>
      <c r="BN11" s="34">
        <v>20</v>
      </c>
      <c r="BO11" s="34">
        <v>19</v>
      </c>
      <c r="BP11" s="54">
        <f t="shared" si="2"/>
        <v>78.85185185185185</v>
      </c>
    </row>
    <row r="12" spans="1:68" ht="15.75" customHeight="1">
      <c r="A12" s="29" t="s">
        <v>250</v>
      </c>
      <c r="B12" s="30" t="s">
        <v>3045</v>
      </c>
      <c r="C12" s="31" t="s">
        <v>325</v>
      </c>
      <c r="D12" s="31" t="s">
        <v>326</v>
      </c>
      <c r="E12" s="31" t="s">
        <v>1726</v>
      </c>
      <c r="F12" s="32" t="s">
        <v>327</v>
      </c>
      <c r="G12" s="33" t="s">
        <v>2080</v>
      </c>
      <c r="H12" s="33" t="s">
        <v>2074</v>
      </c>
      <c r="I12" s="34" t="s">
        <v>2039</v>
      </c>
      <c r="J12" s="35" t="s">
        <v>2361</v>
      </c>
      <c r="K12" s="35" t="s">
        <v>2053</v>
      </c>
      <c r="L12" s="34">
        <v>30</v>
      </c>
      <c r="M12" s="34">
        <v>30</v>
      </c>
      <c r="N12" s="34">
        <v>28</v>
      </c>
      <c r="O12" s="34">
        <v>30</v>
      </c>
      <c r="P12" s="34">
        <v>30</v>
      </c>
      <c r="Q12" s="34">
        <v>30</v>
      </c>
      <c r="R12" s="36">
        <v>30</v>
      </c>
      <c r="S12" s="34">
        <v>30</v>
      </c>
      <c r="T12" s="34">
        <v>30</v>
      </c>
      <c r="U12" s="34">
        <v>30</v>
      </c>
      <c r="V12" s="34">
        <v>30</v>
      </c>
      <c r="W12" s="34">
        <v>30</v>
      </c>
      <c r="X12" s="36">
        <v>30</v>
      </c>
      <c r="Y12" s="36"/>
      <c r="Z12" s="36">
        <v>30</v>
      </c>
      <c r="AA12" s="34">
        <v>28</v>
      </c>
      <c r="AB12" s="34"/>
      <c r="AC12" s="34">
        <v>30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>
        <v>30</v>
      </c>
      <c r="AO12" s="34"/>
      <c r="AP12" s="34"/>
      <c r="AQ12" s="34"/>
      <c r="AR12" s="34"/>
      <c r="AS12" s="34">
        <v>30</v>
      </c>
      <c r="AT12" s="34">
        <v>30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7">
        <f t="shared" si="0"/>
        <v>29.789473684210527</v>
      </c>
      <c r="BM12" s="37">
        <f t="shared" si="1"/>
        <v>39.719298245614034</v>
      </c>
      <c r="BN12" s="34">
        <v>20</v>
      </c>
      <c r="BO12" s="34">
        <v>19</v>
      </c>
      <c r="BP12" s="54">
        <f t="shared" si="2"/>
        <v>78.71929824561403</v>
      </c>
    </row>
    <row r="13" spans="1:68" ht="15.75" customHeight="1">
      <c r="A13" s="29" t="s">
        <v>250</v>
      </c>
      <c r="B13" s="30" t="s">
        <v>3045</v>
      </c>
      <c r="C13" s="31" t="s">
        <v>328</v>
      </c>
      <c r="D13" s="31" t="s">
        <v>329</v>
      </c>
      <c r="E13" s="31" t="s">
        <v>1594</v>
      </c>
      <c r="F13" s="32" t="s">
        <v>330</v>
      </c>
      <c r="G13" s="33" t="s">
        <v>2520</v>
      </c>
      <c r="H13" s="33" t="s">
        <v>2420</v>
      </c>
      <c r="I13" s="34" t="s">
        <v>2039</v>
      </c>
      <c r="J13" s="35" t="s">
        <v>2361</v>
      </c>
      <c r="K13" s="35" t="s">
        <v>2059</v>
      </c>
      <c r="L13" s="34">
        <v>30</v>
      </c>
      <c r="M13" s="34">
        <v>30</v>
      </c>
      <c r="N13" s="34">
        <v>29</v>
      </c>
      <c r="O13" s="34">
        <v>30</v>
      </c>
      <c r="P13" s="34">
        <v>30</v>
      </c>
      <c r="Q13" s="34">
        <v>30</v>
      </c>
      <c r="R13" s="36">
        <v>30</v>
      </c>
      <c r="S13" s="34">
        <v>30</v>
      </c>
      <c r="T13" s="34">
        <v>30</v>
      </c>
      <c r="U13" s="34">
        <v>30</v>
      </c>
      <c r="V13" s="34">
        <v>30</v>
      </c>
      <c r="W13" s="34">
        <v>30</v>
      </c>
      <c r="X13" s="36">
        <v>30</v>
      </c>
      <c r="Y13" s="36"/>
      <c r="Z13" s="36">
        <v>30</v>
      </c>
      <c r="AA13" s="34">
        <v>28</v>
      </c>
      <c r="AB13" s="34"/>
      <c r="AC13" s="34">
        <v>30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>
        <v>30</v>
      </c>
      <c r="AO13" s="34"/>
      <c r="AP13" s="34"/>
      <c r="AQ13" s="34"/>
      <c r="AR13" s="34"/>
      <c r="AS13" s="34">
        <v>30</v>
      </c>
      <c r="AT13" s="34">
        <v>30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7">
        <f t="shared" si="0"/>
        <v>29.842105263157894</v>
      </c>
      <c r="BM13" s="37">
        <f t="shared" si="1"/>
        <v>39.78947368421053</v>
      </c>
      <c r="BN13" s="34">
        <v>20</v>
      </c>
      <c r="BO13" s="34">
        <v>19</v>
      </c>
      <c r="BP13" s="54">
        <f t="shared" si="2"/>
        <v>78.78947368421052</v>
      </c>
    </row>
    <row r="14" spans="1:68" ht="15.75" customHeight="1">
      <c r="A14" s="29" t="s">
        <v>250</v>
      </c>
      <c r="B14" s="30" t="s">
        <v>3045</v>
      </c>
      <c r="C14" s="31" t="s">
        <v>331</v>
      </c>
      <c r="D14" s="31" t="s">
        <v>329</v>
      </c>
      <c r="E14" s="31" t="s">
        <v>2417</v>
      </c>
      <c r="F14" s="32" t="s">
        <v>332</v>
      </c>
      <c r="G14" s="33" t="s">
        <v>333</v>
      </c>
      <c r="H14" s="33" t="s">
        <v>2420</v>
      </c>
      <c r="I14" s="34" t="s">
        <v>2039</v>
      </c>
      <c r="J14" s="35" t="s">
        <v>2361</v>
      </c>
      <c r="K14" s="35" t="s">
        <v>3142</v>
      </c>
      <c r="L14" s="34">
        <v>30</v>
      </c>
      <c r="M14" s="34">
        <v>30</v>
      </c>
      <c r="N14" s="34">
        <v>28</v>
      </c>
      <c r="O14" s="34">
        <v>30</v>
      </c>
      <c r="P14" s="34">
        <v>30</v>
      </c>
      <c r="Q14" s="34">
        <v>30</v>
      </c>
      <c r="R14" s="36">
        <v>28</v>
      </c>
      <c r="S14" s="34">
        <v>30</v>
      </c>
      <c r="T14" s="34">
        <v>30</v>
      </c>
      <c r="U14" s="34">
        <v>30</v>
      </c>
      <c r="V14" s="34">
        <v>26</v>
      </c>
      <c r="W14" s="34">
        <v>30</v>
      </c>
      <c r="X14" s="36">
        <v>30</v>
      </c>
      <c r="Y14" s="36"/>
      <c r="Z14" s="36">
        <v>29</v>
      </c>
      <c r="AA14" s="34">
        <v>30</v>
      </c>
      <c r="AB14" s="34"/>
      <c r="AC14" s="34">
        <v>30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>
        <v>30</v>
      </c>
      <c r="AO14" s="34"/>
      <c r="AP14" s="34"/>
      <c r="AQ14" s="34"/>
      <c r="AR14" s="34"/>
      <c r="AS14" s="34">
        <v>30</v>
      </c>
      <c r="AT14" s="34">
        <v>30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7">
        <f t="shared" si="0"/>
        <v>29.526315789473685</v>
      </c>
      <c r="BM14" s="37">
        <f t="shared" si="1"/>
        <v>39.36842105263158</v>
      </c>
      <c r="BN14" s="34">
        <v>18</v>
      </c>
      <c r="BO14" s="34">
        <v>18</v>
      </c>
      <c r="BP14" s="54">
        <f t="shared" si="2"/>
        <v>75.36842105263159</v>
      </c>
    </row>
    <row r="15" spans="1:68" ht="15.75" customHeight="1">
      <c r="A15" s="29" t="s">
        <v>250</v>
      </c>
      <c r="B15" s="30" t="s">
        <v>3045</v>
      </c>
      <c r="C15" s="31" t="s">
        <v>334</v>
      </c>
      <c r="D15" s="31" t="s">
        <v>335</v>
      </c>
      <c r="E15" s="31" t="s">
        <v>336</v>
      </c>
      <c r="F15" s="32" t="s">
        <v>337</v>
      </c>
      <c r="G15" s="33" t="s">
        <v>2990</v>
      </c>
      <c r="H15" s="33" t="s">
        <v>2420</v>
      </c>
      <c r="I15" s="34" t="s">
        <v>2039</v>
      </c>
      <c r="J15" s="35" t="s">
        <v>2361</v>
      </c>
      <c r="K15" s="35" t="s">
        <v>2063</v>
      </c>
      <c r="L15" s="34">
        <v>30</v>
      </c>
      <c r="M15" s="34">
        <v>30</v>
      </c>
      <c r="N15" s="34">
        <v>29</v>
      </c>
      <c r="O15" s="34">
        <v>30</v>
      </c>
      <c r="P15" s="34">
        <v>30</v>
      </c>
      <c r="Q15" s="34">
        <v>30</v>
      </c>
      <c r="R15" s="34">
        <v>30</v>
      </c>
      <c r="S15" s="34">
        <v>30</v>
      </c>
      <c r="T15" s="34">
        <v>30</v>
      </c>
      <c r="U15" s="34">
        <v>30</v>
      </c>
      <c r="V15" s="34">
        <v>30</v>
      </c>
      <c r="W15" s="34">
        <v>30</v>
      </c>
      <c r="X15" s="36">
        <v>30</v>
      </c>
      <c r="Y15" s="36">
        <v>30</v>
      </c>
      <c r="Z15" s="36"/>
      <c r="AA15" s="34">
        <v>28</v>
      </c>
      <c r="AB15" s="34"/>
      <c r="AC15" s="34">
        <v>30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>
        <v>30</v>
      </c>
      <c r="AO15" s="34"/>
      <c r="AP15" s="34"/>
      <c r="AQ15" s="34"/>
      <c r="AR15" s="34"/>
      <c r="AS15" s="34">
        <v>30</v>
      </c>
      <c r="AT15" s="34">
        <v>30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7">
        <f t="shared" si="0"/>
        <v>29.842105263157894</v>
      </c>
      <c r="BM15" s="37">
        <f t="shared" si="1"/>
        <v>39.78947368421053</v>
      </c>
      <c r="BN15" s="34">
        <v>20</v>
      </c>
      <c r="BO15" s="34">
        <v>20</v>
      </c>
      <c r="BP15" s="54">
        <f t="shared" si="2"/>
        <v>79.78947368421052</v>
      </c>
    </row>
    <row r="16" spans="1:68" ht="15.75" customHeight="1">
      <c r="A16" s="29" t="s">
        <v>250</v>
      </c>
      <c r="B16" s="30" t="s">
        <v>3045</v>
      </c>
      <c r="C16" s="31" t="s">
        <v>338</v>
      </c>
      <c r="D16" s="31" t="s">
        <v>339</v>
      </c>
      <c r="E16" s="31" t="s">
        <v>1663</v>
      </c>
      <c r="F16" s="32" t="s">
        <v>340</v>
      </c>
      <c r="G16" s="33" t="s">
        <v>2520</v>
      </c>
      <c r="H16" s="33" t="s">
        <v>2420</v>
      </c>
      <c r="I16" s="34" t="s">
        <v>2039</v>
      </c>
      <c r="J16" s="35" t="s">
        <v>2361</v>
      </c>
      <c r="K16" s="35" t="s">
        <v>321</v>
      </c>
      <c r="L16" s="34">
        <v>30</v>
      </c>
      <c r="M16" s="34">
        <v>30</v>
      </c>
      <c r="N16" s="34">
        <v>29</v>
      </c>
      <c r="O16" s="34">
        <v>30</v>
      </c>
      <c r="P16" s="34">
        <v>30</v>
      </c>
      <c r="Q16" s="34">
        <v>30</v>
      </c>
      <c r="R16" s="34">
        <v>30</v>
      </c>
      <c r="S16" s="34">
        <v>30</v>
      </c>
      <c r="T16" s="34">
        <v>30</v>
      </c>
      <c r="U16" s="34">
        <v>30</v>
      </c>
      <c r="V16" s="34">
        <v>30</v>
      </c>
      <c r="W16" s="34">
        <v>30</v>
      </c>
      <c r="X16" s="36">
        <v>30</v>
      </c>
      <c r="Y16" s="36"/>
      <c r="Z16" s="36"/>
      <c r="AA16" s="34">
        <v>28</v>
      </c>
      <c r="AB16" s="34"/>
      <c r="AC16" s="34">
        <v>30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>
        <v>30</v>
      </c>
      <c r="AO16" s="34"/>
      <c r="AP16" s="34"/>
      <c r="AQ16" s="34"/>
      <c r="AR16" s="34"/>
      <c r="AS16" s="34">
        <v>30</v>
      </c>
      <c r="AT16" s="34">
        <v>30</v>
      </c>
      <c r="AU16" s="34"/>
      <c r="AV16" s="34"/>
      <c r="AW16" s="34"/>
      <c r="AX16" s="34"/>
      <c r="AY16" s="34"/>
      <c r="AZ16" s="34"/>
      <c r="BA16" s="34"/>
      <c r="BB16" s="34">
        <v>30</v>
      </c>
      <c r="BC16" s="34"/>
      <c r="BD16" s="34"/>
      <c r="BE16" s="34"/>
      <c r="BF16" s="34"/>
      <c r="BG16" s="34"/>
      <c r="BH16" s="34"/>
      <c r="BI16" s="34"/>
      <c r="BJ16" s="34"/>
      <c r="BK16" s="34"/>
      <c r="BL16" s="37">
        <f t="shared" si="0"/>
        <v>29.842105263157894</v>
      </c>
      <c r="BM16" s="37">
        <f t="shared" si="1"/>
        <v>39.78947368421053</v>
      </c>
      <c r="BN16" s="34">
        <v>20</v>
      </c>
      <c r="BO16" s="34">
        <v>20</v>
      </c>
      <c r="BP16" s="54">
        <f t="shared" si="2"/>
        <v>79.78947368421052</v>
      </c>
    </row>
    <row r="17" spans="1:68" ht="15.75" customHeight="1">
      <c r="A17" s="29" t="s">
        <v>250</v>
      </c>
      <c r="B17" s="30" t="s">
        <v>3045</v>
      </c>
      <c r="C17" s="31" t="s">
        <v>341</v>
      </c>
      <c r="D17" s="31" t="s">
        <v>342</v>
      </c>
      <c r="E17" s="31" t="s">
        <v>1594</v>
      </c>
      <c r="F17" s="32" t="s">
        <v>343</v>
      </c>
      <c r="G17" s="33" t="s">
        <v>277</v>
      </c>
      <c r="H17" s="33" t="s">
        <v>2420</v>
      </c>
      <c r="I17" s="34" t="s">
        <v>2039</v>
      </c>
      <c r="J17" s="35" t="s">
        <v>2361</v>
      </c>
      <c r="K17" s="35" t="s">
        <v>2063</v>
      </c>
      <c r="L17" s="34">
        <v>30</v>
      </c>
      <c r="M17" s="34">
        <v>30</v>
      </c>
      <c r="N17" s="34">
        <v>30</v>
      </c>
      <c r="O17" s="34">
        <v>30</v>
      </c>
      <c r="P17" s="34">
        <v>30</v>
      </c>
      <c r="Q17" s="34">
        <v>30</v>
      </c>
      <c r="R17" s="34">
        <v>30</v>
      </c>
      <c r="S17" s="34">
        <v>30</v>
      </c>
      <c r="T17" s="34">
        <v>30</v>
      </c>
      <c r="U17" s="34">
        <v>30</v>
      </c>
      <c r="V17" s="34">
        <v>30</v>
      </c>
      <c r="W17" s="34">
        <v>30</v>
      </c>
      <c r="X17" s="36">
        <v>30</v>
      </c>
      <c r="Y17" s="36">
        <v>30</v>
      </c>
      <c r="Z17" s="36"/>
      <c r="AA17" s="34">
        <v>30</v>
      </c>
      <c r="AB17" s="34"/>
      <c r="AC17" s="34">
        <v>30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>
        <v>30</v>
      </c>
      <c r="AO17" s="34"/>
      <c r="AP17" s="34"/>
      <c r="AQ17" s="34"/>
      <c r="AR17" s="34"/>
      <c r="AS17" s="34">
        <v>30</v>
      </c>
      <c r="AT17" s="34">
        <v>30</v>
      </c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7">
        <f t="shared" si="0"/>
        <v>30</v>
      </c>
      <c r="BM17" s="37">
        <f t="shared" si="1"/>
        <v>40</v>
      </c>
      <c r="BN17" s="34">
        <v>20</v>
      </c>
      <c r="BO17" s="34">
        <v>17</v>
      </c>
      <c r="BP17" s="54">
        <f t="shared" si="2"/>
        <v>77</v>
      </c>
    </row>
    <row r="18" spans="1:68" s="4" customFormat="1" ht="15.75" customHeight="1">
      <c r="A18" s="29" t="s">
        <v>250</v>
      </c>
      <c r="B18" s="30" t="s">
        <v>3045</v>
      </c>
      <c r="C18" s="31" t="s">
        <v>353</v>
      </c>
      <c r="D18" s="31" t="s">
        <v>354</v>
      </c>
      <c r="E18" s="31" t="s">
        <v>1594</v>
      </c>
      <c r="F18" s="32" t="s">
        <v>355</v>
      </c>
      <c r="G18" s="33" t="s">
        <v>356</v>
      </c>
      <c r="H18" s="33" t="s">
        <v>2420</v>
      </c>
      <c r="I18" s="34" t="s">
        <v>2039</v>
      </c>
      <c r="J18" s="35" t="s">
        <v>2361</v>
      </c>
      <c r="K18" s="35" t="s">
        <v>2063</v>
      </c>
      <c r="L18" s="34">
        <v>30</v>
      </c>
      <c r="M18" s="34">
        <v>30</v>
      </c>
      <c r="N18" s="34">
        <v>30</v>
      </c>
      <c r="O18" s="34">
        <v>30</v>
      </c>
      <c r="P18" s="34">
        <v>30</v>
      </c>
      <c r="Q18" s="34">
        <v>30</v>
      </c>
      <c r="R18" s="36">
        <v>30</v>
      </c>
      <c r="S18" s="34">
        <v>30</v>
      </c>
      <c r="T18" s="34">
        <v>30</v>
      </c>
      <c r="U18" s="34">
        <v>30</v>
      </c>
      <c r="V18" s="34">
        <v>28</v>
      </c>
      <c r="W18" s="34">
        <v>30</v>
      </c>
      <c r="X18" s="36">
        <v>30</v>
      </c>
      <c r="Y18" s="36">
        <v>30</v>
      </c>
      <c r="Z18" s="36"/>
      <c r="AA18" s="34">
        <v>30</v>
      </c>
      <c r="AB18" s="34"/>
      <c r="AC18" s="34">
        <v>30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>
        <v>30</v>
      </c>
      <c r="AO18" s="34"/>
      <c r="AP18" s="34"/>
      <c r="AQ18" s="34"/>
      <c r="AR18" s="34"/>
      <c r="AS18" s="34">
        <v>30</v>
      </c>
      <c r="AT18" s="34">
        <v>30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7">
        <f t="shared" si="0"/>
        <v>29.894736842105264</v>
      </c>
      <c r="BM18" s="37">
        <f t="shared" si="1"/>
        <v>39.85964912280702</v>
      </c>
      <c r="BN18" s="34">
        <v>18</v>
      </c>
      <c r="BO18" s="34">
        <v>18</v>
      </c>
      <c r="BP18" s="54">
        <f t="shared" si="2"/>
        <v>75.85964912280701</v>
      </c>
    </row>
    <row r="19" spans="1:68" ht="15.75" customHeight="1">
      <c r="A19" s="29" t="s">
        <v>250</v>
      </c>
      <c r="B19" s="30" t="s">
        <v>3045</v>
      </c>
      <c r="C19" s="31" t="s">
        <v>357</v>
      </c>
      <c r="D19" s="31" t="s">
        <v>358</v>
      </c>
      <c r="E19" s="31" t="s">
        <v>1847</v>
      </c>
      <c r="F19" s="32" t="s">
        <v>2164</v>
      </c>
      <c r="G19" s="33" t="s">
        <v>277</v>
      </c>
      <c r="H19" s="33" t="s">
        <v>2420</v>
      </c>
      <c r="I19" s="34" t="s">
        <v>2039</v>
      </c>
      <c r="J19" s="35" t="s">
        <v>2361</v>
      </c>
      <c r="K19" s="35" t="s">
        <v>2063</v>
      </c>
      <c r="L19" s="34">
        <v>30</v>
      </c>
      <c r="M19" s="34">
        <v>30</v>
      </c>
      <c r="N19" s="34">
        <v>30</v>
      </c>
      <c r="O19" s="34">
        <v>30</v>
      </c>
      <c r="P19" s="34">
        <v>30</v>
      </c>
      <c r="Q19" s="34">
        <v>30</v>
      </c>
      <c r="R19" s="34">
        <v>30</v>
      </c>
      <c r="S19" s="34">
        <v>27</v>
      </c>
      <c r="T19" s="34">
        <v>30</v>
      </c>
      <c r="U19" s="34">
        <v>30</v>
      </c>
      <c r="V19" s="34">
        <v>28</v>
      </c>
      <c r="W19" s="34">
        <v>30</v>
      </c>
      <c r="X19" s="36">
        <v>30</v>
      </c>
      <c r="Y19" s="36">
        <v>30</v>
      </c>
      <c r="Z19" s="36"/>
      <c r="AA19" s="34">
        <v>28</v>
      </c>
      <c r="AB19" s="34"/>
      <c r="AC19" s="34">
        <v>30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>
        <v>30</v>
      </c>
      <c r="AO19" s="34"/>
      <c r="AP19" s="34"/>
      <c r="AQ19" s="34"/>
      <c r="AR19" s="34"/>
      <c r="AS19" s="34">
        <v>30</v>
      </c>
      <c r="AT19" s="34">
        <v>30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7">
        <f t="shared" si="0"/>
        <v>29.63157894736842</v>
      </c>
      <c r="BM19" s="37">
        <f t="shared" si="1"/>
        <v>39.50877192982456</v>
      </c>
      <c r="BN19" s="34">
        <v>17</v>
      </c>
      <c r="BO19" s="34">
        <v>17</v>
      </c>
      <c r="BP19" s="54">
        <f t="shared" si="2"/>
        <v>73.50877192982456</v>
      </c>
    </row>
    <row r="20" spans="1:68" ht="15.75" customHeight="1">
      <c r="A20" s="29" t="s">
        <v>250</v>
      </c>
      <c r="B20" s="30" t="s">
        <v>3045</v>
      </c>
      <c r="C20" s="31" t="s">
        <v>369</v>
      </c>
      <c r="D20" s="31" t="s">
        <v>370</v>
      </c>
      <c r="E20" s="31" t="s">
        <v>1630</v>
      </c>
      <c r="F20" s="32" t="s">
        <v>371</v>
      </c>
      <c r="G20" s="33" t="s">
        <v>56</v>
      </c>
      <c r="H20" s="33" t="s">
        <v>2420</v>
      </c>
      <c r="I20" s="34" t="s">
        <v>2039</v>
      </c>
      <c r="J20" s="35" t="s">
        <v>2361</v>
      </c>
      <c r="K20" s="35" t="s">
        <v>2042</v>
      </c>
      <c r="L20" s="34">
        <v>30</v>
      </c>
      <c r="M20" s="34">
        <v>30</v>
      </c>
      <c r="N20" s="34" t="s">
        <v>2390</v>
      </c>
      <c r="O20" s="34">
        <v>30</v>
      </c>
      <c r="P20" s="34">
        <v>30</v>
      </c>
      <c r="Q20" s="34">
        <v>30</v>
      </c>
      <c r="R20" s="34">
        <v>30</v>
      </c>
      <c r="S20" s="34">
        <v>30</v>
      </c>
      <c r="T20" s="34">
        <v>30</v>
      </c>
      <c r="U20" s="34">
        <v>30</v>
      </c>
      <c r="V20" s="34">
        <v>30</v>
      </c>
      <c r="W20" s="34">
        <v>30</v>
      </c>
      <c r="X20" s="36">
        <v>30</v>
      </c>
      <c r="Y20" s="36"/>
      <c r="Z20" s="36">
        <v>30</v>
      </c>
      <c r="AA20" s="34">
        <v>30</v>
      </c>
      <c r="AB20" s="34"/>
      <c r="AC20" s="34">
        <v>30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>
        <v>30</v>
      </c>
      <c r="AO20" s="34"/>
      <c r="AP20" s="34"/>
      <c r="AQ20" s="34"/>
      <c r="AR20" s="34"/>
      <c r="AS20" s="34">
        <v>30</v>
      </c>
      <c r="AT20" s="34">
        <v>30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7">
        <f>SUM(L20:BB20)/18</f>
        <v>30</v>
      </c>
      <c r="BM20" s="37">
        <f t="shared" si="1"/>
        <v>40</v>
      </c>
      <c r="BN20" s="34">
        <v>18</v>
      </c>
      <c r="BO20" s="34">
        <v>17</v>
      </c>
      <c r="BP20" s="54">
        <f t="shared" si="2"/>
        <v>75</v>
      </c>
    </row>
    <row r="21" spans="1:68" ht="15.75" customHeight="1">
      <c r="A21" s="29" t="s">
        <v>250</v>
      </c>
      <c r="B21" s="30" t="s">
        <v>3045</v>
      </c>
      <c r="C21" s="31" t="s">
        <v>377</v>
      </c>
      <c r="D21" s="31" t="s">
        <v>378</v>
      </c>
      <c r="E21" s="31" t="s">
        <v>1726</v>
      </c>
      <c r="F21" s="32" t="s">
        <v>379</v>
      </c>
      <c r="G21" s="33" t="s">
        <v>380</v>
      </c>
      <c r="H21" s="33" t="s">
        <v>2420</v>
      </c>
      <c r="I21" s="34" t="s">
        <v>2039</v>
      </c>
      <c r="J21" s="35" t="s">
        <v>2361</v>
      </c>
      <c r="K21" s="35" t="s">
        <v>2059</v>
      </c>
      <c r="L21" s="34">
        <v>30</v>
      </c>
      <c r="M21" s="34">
        <v>30</v>
      </c>
      <c r="N21" s="34">
        <v>29</v>
      </c>
      <c r="O21" s="34">
        <v>30</v>
      </c>
      <c r="P21" s="34">
        <v>30</v>
      </c>
      <c r="Q21" s="34">
        <v>30</v>
      </c>
      <c r="R21" s="34">
        <v>28</v>
      </c>
      <c r="S21" s="34">
        <v>30</v>
      </c>
      <c r="T21" s="34">
        <v>30</v>
      </c>
      <c r="U21" s="34">
        <v>30</v>
      </c>
      <c r="V21" s="34">
        <v>30</v>
      </c>
      <c r="W21" s="34">
        <v>30</v>
      </c>
      <c r="X21" s="36">
        <v>30</v>
      </c>
      <c r="Y21" s="36"/>
      <c r="Z21" s="36">
        <v>30</v>
      </c>
      <c r="AA21" s="34">
        <v>30</v>
      </c>
      <c r="AB21" s="34"/>
      <c r="AC21" s="34">
        <v>30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>
        <v>30</v>
      </c>
      <c r="AO21" s="34"/>
      <c r="AP21" s="34"/>
      <c r="AQ21" s="34"/>
      <c r="AR21" s="34"/>
      <c r="AS21" s="34">
        <v>30</v>
      </c>
      <c r="AT21" s="34">
        <v>30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7">
        <f t="shared" si="0"/>
        <v>29.842105263157894</v>
      </c>
      <c r="BM21" s="37">
        <f t="shared" si="1"/>
        <v>39.78947368421053</v>
      </c>
      <c r="BN21" s="34">
        <v>20</v>
      </c>
      <c r="BO21" s="34">
        <v>20</v>
      </c>
      <c r="BP21" s="54">
        <f t="shared" si="2"/>
        <v>79.78947368421052</v>
      </c>
    </row>
    <row r="22" spans="1:68" ht="15.75" customHeight="1">
      <c r="A22" s="29" t="s">
        <v>250</v>
      </c>
      <c r="B22" s="30" t="s">
        <v>3045</v>
      </c>
      <c r="C22" s="31" t="s">
        <v>381</v>
      </c>
      <c r="D22" s="31" t="s">
        <v>382</v>
      </c>
      <c r="E22" s="31" t="s">
        <v>383</v>
      </c>
      <c r="F22" s="32" t="s">
        <v>384</v>
      </c>
      <c r="G22" s="33" t="s">
        <v>3027</v>
      </c>
      <c r="H22" s="33" t="s">
        <v>2420</v>
      </c>
      <c r="I22" s="34" t="s">
        <v>2039</v>
      </c>
      <c r="J22" s="35" t="s">
        <v>2361</v>
      </c>
      <c r="K22" s="35" t="s">
        <v>2042</v>
      </c>
      <c r="L22" s="34">
        <v>30</v>
      </c>
      <c r="M22" s="34">
        <v>30</v>
      </c>
      <c r="N22" s="34">
        <v>28</v>
      </c>
      <c r="O22" s="34">
        <v>30</v>
      </c>
      <c r="P22" s="34">
        <v>30</v>
      </c>
      <c r="Q22" s="34">
        <v>30</v>
      </c>
      <c r="R22" s="34">
        <v>28</v>
      </c>
      <c r="S22" s="34" t="s">
        <v>2390</v>
      </c>
      <c r="T22" s="34">
        <v>30</v>
      </c>
      <c r="U22" s="34">
        <v>30</v>
      </c>
      <c r="V22" s="34">
        <v>30</v>
      </c>
      <c r="W22" s="34">
        <v>30</v>
      </c>
      <c r="X22" s="36">
        <v>30</v>
      </c>
      <c r="Y22" s="36"/>
      <c r="Z22" s="36">
        <v>29</v>
      </c>
      <c r="AA22" s="34">
        <v>30</v>
      </c>
      <c r="AB22" s="34"/>
      <c r="AC22" s="34">
        <v>30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>
        <v>30</v>
      </c>
      <c r="AO22" s="34"/>
      <c r="AP22" s="34"/>
      <c r="AQ22" s="34"/>
      <c r="AR22" s="34"/>
      <c r="AS22" s="34">
        <v>30</v>
      </c>
      <c r="AT22" s="34">
        <v>30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7">
        <f>SUM(L22:BB22)/18</f>
        <v>29.72222222222222</v>
      </c>
      <c r="BM22" s="37">
        <f t="shared" si="1"/>
        <v>39.62962962962963</v>
      </c>
      <c r="BN22" s="34">
        <v>19</v>
      </c>
      <c r="BO22" s="34">
        <v>19</v>
      </c>
      <c r="BP22" s="54">
        <f t="shared" si="2"/>
        <v>77.62962962962963</v>
      </c>
    </row>
    <row r="23" spans="1:68" ht="15.75" customHeight="1">
      <c r="A23" s="29" t="s">
        <v>250</v>
      </c>
      <c r="B23" s="30" t="s">
        <v>3045</v>
      </c>
      <c r="C23" s="31" t="s">
        <v>385</v>
      </c>
      <c r="D23" s="31" t="s">
        <v>386</v>
      </c>
      <c r="E23" s="31" t="s">
        <v>387</v>
      </c>
      <c r="F23" s="32" t="s">
        <v>388</v>
      </c>
      <c r="G23" s="33" t="s">
        <v>166</v>
      </c>
      <c r="H23" s="33" t="s">
        <v>2420</v>
      </c>
      <c r="I23" s="34" t="s">
        <v>2039</v>
      </c>
      <c r="J23" s="35" t="s">
        <v>2361</v>
      </c>
      <c r="K23" s="35" t="s">
        <v>2063</v>
      </c>
      <c r="L23" s="34">
        <v>30</v>
      </c>
      <c r="M23" s="34">
        <v>30</v>
      </c>
      <c r="N23" s="34">
        <v>30</v>
      </c>
      <c r="O23" s="34">
        <v>30</v>
      </c>
      <c r="P23" s="34">
        <v>30</v>
      </c>
      <c r="Q23" s="34">
        <v>30</v>
      </c>
      <c r="R23" s="34">
        <v>30</v>
      </c>
      <c r="S23" s="34">
        <v>30</v>
      </c>
      <c r="T23" s="34">
        <v>30</v>
      </c>
      <c r="U23" s="34">
        <v>30</v>
      </c>
      <c r="V23" s="34">
        <v>28</v>
      </c>
      <c r="W23" s="34">
        <v>30</v>
      </c>
      <c r="X23" s="36">
        <v>30</v>
      </c>
      <c r="Y23" s="36">
        <v>30</v>
      </c>
      <c r="Z23" s="36"/>
      <c r="AA23" s="34">
        <v>30</v>
      </c>
      <c r="AB23" s="34"/>
      <c r="AC23" s="34">
        <v>30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>
        <v>30</v>
      </c>
      <c r="AO23" s="34"/>
      <c r="AP23" s="34"/>
      <c r="AQ23" s="34"/>
      <c r="AR23" s="34"/>
      <c r="AS23" s="34">
        <v>30</v>
      </c>
      <c r="AT23" s="34">
        <v>30</v>
      </c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7">
        <f t="shared" si="0"/>
        <v>29.894736842105264</v>
      </c>
      <c r="BM23" s="37">
        <f t="shared" si="1"/>
        <v>39.85964912280702</v>
      </c>
      <c r="BN23" s="34">
        <v>18</v>
      </c>
      <c r="BO23" s="34">
        <v>17</v>
      </c>
      <c r="BP23" s="54">
        <f t="shared" si="2"/>
        <v>74.85964912280701</v>
      </c>
    </row>
    <row r="24" spans="1:68" ht="15.75" customHeight="1">
      <c r="A24" s="29" t="s">
        <v>250</v>
      </c>
      <c r="B24" s="30" t="s">
        <v>3045</v>
      </c>
      <c r="C24" s="31" t="s">
        <v>389</v>
      </c>
      <c r="D24" s="31" t="s">
        <v>386</v>
      </c>
      <c r="E24" s="31" t="s">
        <v>1657</v>
      </c>
      <c r="F24" s="32" t="s">
        <v>390</v>
      </c>
      <c r="G24" s="33" t="s">
        <v>2419</v>
      </c>
      <c r="H24" s="33" t="s">
        <v>2420</v>
      </c>
      <c r="I24" s="34" t="s">
        <v>2039</v>
      </c>
      <c r="J24" s="35" t="s">
        <v>2361</v>
      </c>
      <c r="K24" s="35" t="s">
        <v>2063</v>
      </c>
      <c r="L24" s="34">
        <v>30</v>
      </c>
      <c r="M24" s="34">
        <v>30</v>
      </c>
      <c r="N24" s="34">
        <v>29</v>
      </c>
      <c r="O24" s="34">
        <v>30</v>
      </c>
      <c r="P24" s="34">
        <v>30</v>
      </c>
      <c r="Q24" s="34">
        <v>30</v>
      </c>
      <c r="R24" s="34">
        <v>30</v>
      </c>
      <c r="S24" s="34">
        <v>30</v>
      </c>
      <c r="T24" s="34">
        <v>30</v>
      </c>
      <c r="U24" s="34">
        <v>30</v>
      </c>
      <c r="V24" s="34">
        <v>28</v>
      </c>
      <c r="W24" s="34">
        <v>30</v>
      </c>
      <c r="X24" s="36">
        <v>30</v>
      </c>
      <c r="Y24" s="36">
        <v>30</v>
      </c>
      <c r="Z24" s="36"/>
      <c r="AA24" s="34">
        <v>28</v>
      </c>
      <c r="AB24" s="34"/>
      <c r="AC24" s="34">
        <v>30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>
        <v>30</v>
      </c>
      <c r="AO24" s="34"/>
      <c r="AP24" s="34"/>
      <c r="AQ24" s="34"/>
      <c r="AR24" s="34"/>
      <c r="AS24" s="34">
        <v>30</v>
      </c>
      <c r="AT24" s="34">
        <v>30</v>
      </c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7">
        <f t="shared" si="0"/>
        <v>29.736842105263158</v>
      </c>
      <c r="BM24" s="37">
        <f t="shared" si="1"/>
        <v>39.64912280701754</v>
      </c>
      <c r="BN24" s="34">
        <v>18</v>
      </c>
      <c r="BO24" s="34">
        <v>18</v>
      </c>
      <c r="BP24" s="54">
        <f t="shared" si="2"/>
        <v>75.64912280701753</v>
      </c>
    </row>
    <row r="25" spans="1:68" ht="15.75" customHeight="1">
      <c r="A25" s="29" t="s">
        <v>250</v>
      </c>
      <c r="B25" s="30" t="s">
        <v>3045</v>
      </c>
      <c r="C25" s="31" t="s">
        <v>391</v>
      </c>
      <c r="D25" s="31" t="s">
        <v>392</v>
      </c>
      <c r="E25" s="31" t="s">
        <v>1713</v>
      </c>
      <c r="F25" s="32" t="s">
        <v>393</v>
      </c>
      <c r="G25" s="33" t="s">
        <v>2419</v>
      </c>
      <c r="H25" s="33" t="s">
        <v>2420</v>
      </c>
      <c r="I25" s="34" t="s">
        <v>2039</v>
      </c>
      <c r="J25" s="35" t="s">
        <v>2361</v>
      </c>
      <c r="K25" s="35" t="s">
        <v>2052</v>
      </c>
      <c r="L25" s="34">
        <v>30</v>
      </c>
      <c r="M25" s="34">
        <v>30</v>
      </c>
      <c r="N25" s="34">
        <v>27</v>
      </c>
      <c r="O25" s="34">
        <v>30</v>
      </c>
      <c r="P25" s="34">
        <v>30</v>
      </c>
      <c r="Q25" s="34">
        <v>30</v>
      </c>
      <c r="R25" s="34">
        <v>28</v>
      </c>
      <c r="S25" s="34">
        <v>30</v>
      </c>
      <c r="T25" s="34">
        <v>30</v>
      </c>
      <c r="U25" s="34">
        <v>30</v>
      </c>
      <c r="V25" s="34">
        <v>26</v>
      </c>
      <c r="W25" s="34">
        <v>30</v>
      </c>
      <c r="X25" s="36">
        <v>30</v>
      </c>
      <c r="Y25" s="36"/>
      <c r="Z25" s="36"/>
      <c r="AA25" s="34">
        <v>30</v>
      </c>
      <c r="AB25" s="34">
        <v>30</v>
      </c>
      <c r="AC25" s="34">
        <v>30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>
        <v>30</v>
      </c>
      <c r="AO25" s="34"/>
      <c r="AP25" s="34"/>
      <c r="AQ25" s="34"/>
      <c r="AR25" s="34"/>
      <c r="AS25" s="34">
        <v>30</v>
      </c>
      <c r="AT25" s="34">
        <v>30</v>
      </c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7">
        <f t="shared" si="0"/>
        <v>29.526315789473685</v>
      </c>
      <c r="BM25" s="37">
        <f t="shared" si="1"/>
        <v>39.36842105263158</v>
      </c>
      <c r="BN25" s="34">
        <v>20</v>
      </c>
      <c r="BO25" s="34">
        <v>20</v>
      </c>
      <c r="BP25" s="54">
        <f t="shared" si="2"/>
        <v>79.36842105263159</v>
      </c>
    </row>
    <row r="26" spans="1:68" ht="15.75" customHeight="1">
      <c r="A26" s="29" t="s">
        <v>250</v>
      </c>
      <c r="B26" s="30" t="s">
        <v>3045</v>
      </c>
      <c r="C26" s="31" t="s">
        <v>398</v>
      </c>
      <c r="D26" s="31" t="s">
        <v>399</v>
      </c>
      <c r="E26" s="31" t="s">
        <v>1646</v>
      </c>
      <c r="F26" s="32" t="s">
        <v>400</v>
      </c>
      <c r="G26" s="33" t="s">
        <v>2990</v>
      </c>
      <c r="H26" s="33" t="s">
        <v>2420</v>
      </c>
      <c r="I26" s="34" t="s">
        <v>2039</v>
      </c>
      <c r="J26" s="35" t="s">
        <v>2361</v>
      </c>
      <c r="K26" s="35" t="s">
        <v>2053</v>
      </c>
      <c r="L26" s="34">
        <v>30</v>
      </c>
      <c r="M26" s="34">
        <v>30</v>
      </c>
      <c r="N26" s="34">
        <v>29</v>
      </c>
      <c r="O26" s="34">
        <v>30</v>
      </c>
      <c r="P26" s="34">
        <v>30</v>
      </c>
      <c r="Q26" s="34">
        <v>30</v>
      </c>
      <c r="R26" s="34">
        <v>30</v>
      </c>
      <c r="S26" s="34">
        <v>30</v>
      </c>
      <c r="T26" s="34">
        <v>30</v>
      </c>
      <c r="U26" s="34">
        <v>30</v>
      </c>
      <c r="V26" s="34">
        <v>30</v>
      </c>
      <c r="W26" s="34">
        <v>30</v>
      </c>
      <c r="X26" s="36">
        <v>30</v>
      </c>
      <c r="Y26" s="36"/>
      <c r="Z26" s="36">
        <v>30</v>
      </c>
      <c r="AA26" s="34">
        <v>28</v>
      </c>
      <c r="AB26" s="34"/>
      <c r="AC26" s="34">
        <v>30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30</v>
      </c>
      <c r="AO26" s="34"/>
      <c r="AP26" s="34"/>
      <c r="AQ26" s="34"/>
      <c r="AR26" s="34"/>
      <c r="AS26" s="34">
        <v>30</v>
      </c>
      <c r="AT26" s="34">
        <v>30</v>
      </c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7">
        <f t="shared" si="0"/>
        <v>29.842105263157894</v>
      </c>
      <c r="BM26" s="37">
        <f t="shared" si="1"/>
        <v>39.78947368421053</v>
      </c>
      <c r="BN26" s="34">
        <v>20</v>
      </c>
      <c r="BO26" s="34">
        <v>20</v>
      </c>
      <c r="BP26" s="54">
        <f t="shared" si="2"/>
        <v>79.78947368421052</v>
      </c>
    </row>
    <row r="27" spans="1:68" ht="15.75" customHeight="1">
      <c r="A27" s="29" t="s">
        <v>250</v>
      </c>
      <c r="B27" s="30" t="s">
        <v>3045</v>
      </c>
      <c r="C27" s="31" t="s">
        <v>401</v>
      </c>
      <c r="D27" s="31" t="s">
        <v>402</v>
      </c>
      <c r="E27" s="31" t="s">
        <v>1810</v>
      </c>
      <c r="F27" s="32" t="s">
        <v>403</v>
      </c>
      <c r="G27" s="33" t="s">
        <v>333</v>
      </c>
      <c r="H27" s="33" t="s">
        <v>2420</v>
      </c>
      <c r="I27" s="34" t="s">
        <v>2039</v>
      </c>
      <c r="J27" s="35" t="s">
        <v>2361</v>
      </c>
      <c r="K27" s="35" t="s">
        <v>2063</v>
      </c>
      <c r="L27" s="34">
        <v>30</v>
      </c>
      <c r="M27" s="34">
        <v>30</v>
      </c>
      <c r="N27" s="34">
        <v>30</v>
      </c>
      <c r="O27" s="34">
        <v>30</v>
      </c>
      <c r="P27" s="34">
        <v>30</v>
      </c>
      <c r="Q27" s="34">
        <v>30</v>
      </c>
      <c r="R27" s="34">
        <v>30</v>
      </c>
      <c r="S27" s="34">
        <v>27</v>
      </c>
      <c r="T27" s="34">
        <v>30</v>
      </c>
      <c r="U27" s="34">
        <v>30</v>
      </c>
      <c r="V27" s="34">
        <v>28</v>
      </c>
      <c r="W27" s="34">
        <v>30</v>
      </c>
      <c r="X27" s="36">
        <v>30</v>
      </c>
      <c r="Y27" s="36">
        <v>30</v>
      </c>
      <c r="Z27" s="36"/>
      <c r="AA27" s="34">
        <v>30</v>
      </c>
      <c r="AB27" s="34"/>
      <c r="AC27" s="34">
        <v>30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>
        <v>30</v>
      </c>
      <c r="AO27" s="34"/>
      <c r="AP27" s="34"/>
      <c r="AQ27" s="34"/>
      <c r="AR27" s="34"/>
      <c r="AS27" s="34">
        <v>30</v>
      </c>
      <c r="AT27" s="34">
        <v>30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7">
        <f t="shared" si="0"/>
        <v>29.736842105263158</v>
      </c>
      <c r="BM27" s="37">
        <f t="shared" si="1"/>
        <v>39.64912280701754</v>
      </c>
      <c r="BN27" s="34">
        <v>17</v>
      </c>
      <c r="BO27" s="34">
        <v>17</v>
      </c>
      <c r="BP27" s="54">
        <f t="shared" si="2"/>
        <v>73.64912280701753</v>
      </c>
    </row>
    <row r="28" spans="1:68" ht="15.75" customHeight="1">
      <c r="A28" s="29" t="s">
        <v>250</v>
      </c>
      <c r="B28" s="30" t="s">
        <v>3045</v>
      </c>
      <c r="C28" s="31" t="s">
        <v>404</v>
      </c>
      <c r="D28" s="31" t="s">
        <v>402</v>
      </c>
      <c r="E28" s="31" t="s">
        <v>405</v>
      </c>
      <c r="F28" s="32" t="s">
        <v>406</v>
      </c>
      <c r="G28" s="33" t="s">
        <v>2419</v>
      </c>
      <c r="H28" s="33" t="s">
        <v>2420</v>
      </c>
      <c r="I28" s="34" t="s">
        <v>2039</v>
      </c>
      <c r="J28" s="35" t="s">
        <v>2361</v>
      </c>
      <c r="K28" s="35" t="s">
        <v>2059</v>
      </c>
      <c r="L28" s="34">
        <v>30</v>
      </c>
      <c r="M28" s="34">
        <v>30</v>
      </c>
      <c r="N28" s="34">
        <v>29</v>
      </c>
      <c r="O28" s="34">
        <v>30</v>
      </c>
      <c r="P28" s="34">
        <v>30</v>
      </c>
      <c r="Q28" s="34">
        <v>30</v>
      </c>
      <c r="R28" s="34">
        <v>28</v>
      </c>
      <c r="S28" s="34">
        <v>30</v>
      </c>
      <c r="T28" s="34">
        <v>30</v>
      </c>
      <c r="U28" s="34">
        <v>30</v>
      </c>
      <c r="V28" s="34">
        <v>30</v>
      </c>
      <c r="W28" s="34">
        <v>30</v>
      </c>
      <c r="X28" s="36">
        <v>30</v>
      </c>
      <c r="Y28" s="36"/>
      <c r="Z28" s="36">
        <v>30</v>
      </c>
      <c r="AA28" s="34">
        <v>30</v>
      </c>
      <c r="AB28" s="34"/>
      <c r="AC28" s="34">
        <v>30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>
        <v>30</v>
      </c>
      <c r="AO28" s="34"/>
      <c r="AP28" s="34"/>
      <c r="AQ28" s="34"/>
      <c r="AR28" s="34"/>
      <c r="AS28" s="34">
        <v>30</v>
      </c>
      <c r="AT28" s="34">
        <v>30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7">
        <f t="shared" si="0"/>
        <v>29.842105263157894</v>
      </c>
      <c r="BM28" s="37">
        <f t="shared" si="1"/>
        <v>39.78947368421053</v>
      </c>
      <c r="BN28" s="34">
        <v>20</v>
      </c>
      <c r="BO28" s="34">
        <v>20</v>
      </c>
      <c r="BP28" s="54">
        <f t="shared" si="2"/>
        <v>79.78947368421052</v>
      </c>
    </row>
    <row r="29" spans="1:68" ht="15.75" customHeight="1">
      <c r="A29" s="29" t="s">
        <v>250</v>
      </c>
      <c r="B29" s="30" t="s">
        <v>3045</v>
      </c>
      <c r="C29" s="31" t="s">
        <v>407</v>
      </c>
      <c r="D29" s="31" t="s">
        <v>408</v>
      </c>
      <c r="E29" s="31" t="s">
        <v>1786</v>
      </c>
      <c r="F29" s="32" t="s">
        <v>409</v>
      </c>
      <c r="G29" s="33" t="s">
        <v>410</v>
      </c>
      <c r="H29" s="33" t="s">
        <v>2420</v>
      </c>
      <c r="I29" s="34" t="s">
        <v>2039</v>
      </c>
      <c r="J29" s="35" t="s">
        <v>2362</v>
      </c>
      <c r="K29" s="35" t="s">
        <v>411</v>
      </c>
      <c r="L29" s="34">
        <v>30</v>
      </c>
      <c r="M29" s="34">
        <v>30</v>
      </c>
      <c r="N29" s="34">
        <v>30</v>
      </c>
      <c r="O29" s="34">
        <v>30</v>
      </c>
      <c r="P29" s="34">
        <v>30</v>
      </c>
      <c r="Q29" s="34">
        <v>30</v>
      </c>
      <c r="R29" s="34">
        <v>28</v>
      </c>
      <c r="S29" s="34">
        <v>30</v>
      </c>
      <c r="T29" s="34">
        <v>30</v>
      </c>
      <c r="U29" s="34">
        <v>30</v>
      </c>
      <c r="V29" s="34">
        <v>28</v>
      </c>
      <c r="W29" s="34">
        <v>30</v>
      </c>
      <c r="X29" s="36">
        <v>30</v>
      </c>
      <c r="Y29" s="36"/>
      <c r="Z29" s="36">
        <v>30</v>
      </c>
      <c r="AA29" s="34">
        <v>30</v>
      </c>
      <c r="AB29" s="34"/>
      <c r="AC29" s="34">
        <v>30</v>
      </c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>
        <v>30</v>
      </c>
      <c r="AO29" s="34"/>
      <c r="AP29" s="34"/>
      <c r="AQ29" s="34"/>
      <c r="AR29" s="34"/>
      <c r="AS29" s="34">
        <v>30</v>
      </c>
      <c r="AT29" s="34">
        <v>30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7">
        <f t="shared" si="0"/>
        <v>29.789473684210527</v>
      </c>
      <c r="BM29" s="37">
        <f t="shared" si="1"/>
        <v>39.719298245614034</v>
      </c>
      <c r="BN29" s="34">
        <v>20</v>
      </c>
      <c r="BO29" s="34">
        <v>20</v>
      </c>
      <c r="BP29" s="54">
        <f t="shared" si="2"/>
        <v>79.71929824561403</v>
      </c>
    </row>
    <row r="30" spans="1:68" ht="15.75" customHeight="1">
      <c r="A30" s="29" t="s">
        <v>250</v>
      </c>
      <c r="B30" s="30" t="s">
        <v>3045</v>
      </c>
      <c r="C30" s="31" t="s">
        <v>415</v>
      </c>
      <c r="D30" s="31" t="s">
        <v>416</v>
      </c>
      <c r="E30" s="31" t="s">
        <v>1829</v>
      </c>
      <c r="F30" s="32" t="s">
        <v>417</v>
      </c>
      <c r="G30" s="33" t="s">
        <v>2990</v>
      </c>
      <c r="H30" s="33" t="s">
        <v>2420</v>
      </c>
      <c r="I30" s="34" t="s">
        <v>2039</v>
      </c>
      <c r="J30" s="35" t="s">
        <v>2361</v>
      </c>
      <c r="K30" s="35" t="s">
        <v>2050</v>
      </c>
      <c r="L30" s="34">
        <v>30</v>
      </c>
      <c r="M30" s="34">
        <v>30</v>
      </c>
      <c r="N30" s="34">
        <v>30</v>
      </c>
      <c r="O30" s="34">
        <v>30</v>
      </c>
      <c r="P30" s="34">
        <v>30</v>
      </c>
      <c r="Q30" s="34">
        <v>30</v>
      </c>
      <c r="R30" s="34">
        <v>30</v>
      </c>
      <c r="S30" s="34">
        <v>30</v>
      </c>
      <c r="T30" s="34">
        <v>30</v>
      </c>
      <c r="U30" s="34">
        <v>30</v>
      </c>
      <c r="V30" s="34">
        <v>30</v>
      </c>
      <c r="W30" s="34">
        <v>30</v>
      </c>
      <c r="X30" s="36">
        <v>30</v>
      </c>
      <c r="Y30" s="36"/>
      <c r="Z30" s="36"/>
      <c r="AA30" s="34">
        <v>30</v>
      </c>
      <c r="AB30" s="34"/>
      <c r="AC30" s="34">
        <v>30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>
        <v>30</v>
      </c>
      <c r="AO30" s="34"/>
      <c r="AP30" s="34"/>
      <c r="AQ30" s="34"/>
      <c r="AR30" s="34"/>
      <c r="AS30" s="34">
        <v>30</v>
      </c>
      <c r="AT30" s="34">
        <v>30</v>
      </c>
      <c r="AU30" s="34"/>
      <c r="AV30" s="34"/>
      <c r="AW30" s="34"/>
      <c r="AX30" s="34"/>
      <c r="AY30" s="34"/>
      <c r="AZ30" s="34"/>
      <c r="BA30" s="34">
        <v>30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7">
        <f t="shared" si="0"/>
        <v>30</v>
      </c>
      <c r="BM30" s="37">
        <f t="shared" si="1"/>
        <v>40</v>
      </c>
      <c r="BN30" s="34">
        <v>20</v>
      </c>
      <c r="BO30" s="34">
        <v>18</v>
      </c>
      <c r="BP30" s="54">
        <f t="shared" si="2"/>
        <v>78</v>
      </c>
    </row>
    <row r="31" spans="1:68" ht="15.75" customHeight="1">
      <c r="A31" s="29" t="s">
        <v>250</v>
      </c>
      <c r="B31" s="30" t="s">
        <v>3045</v>
      </c>
      <c r="C31" s="31" t="s">
        <v>418</v>
      </c>
      <c r="D31" s="31" t="s">
        <v>419</v>
      </c>
      <c r="E31" s="31" t="s">
        <v>1723</v>
      </c>
      <c r="F31" s="32" t="s">
        <v>420</v>
      </c>
      <c r="G31" s="33" t="s">
        <v>352</v>
      </c>
      <c r="H31" s="33" t="s">
        <v>2420</v>
      </c>
      <c r="I31" s="34" t="s">
        <v>2039</v>
      </c>
      <c r="J31" s="35" t="s">
        <v>2361</v>
      </c>
      <c r="K31" s="35" t="s">
        <v>2052</v>
      </c>
      <c r="L31" s="34">
        <v>30</v>
      </c>
      <c r="M31" s="34">
        <v>30</v>
      </c>
      <c r="N31" s="34">
        <v>30</v>
      </c>
      <c r="O31" s="34">
        <v>30</v>
      </c>
      <c r="P31" s="34">
        <v>30</v>
      </c>
      <c r="Q31" s="34">
        <v>30</v>
      </c>
      <c r="R31" s="34">
        <v>30</v>
      </c>
      <c r="S31" s="34">
        <v>30</v>
      </c>
      <c r="T31" s="34">
        <v>30</v>
      </c>
      <c r="U31" s="34">
        <v>30</v>
      </c>
      <c r="V31" s="34">
        <v>30</v>
      </c>
      <c r="W31" s="34">
        <v>30</v>
      </c>
      <c r="X31" s="36">
        <v>30</v>
      </c>
      <c r="Y31" s="36"/>
      <c r="Z31" s="36"/>
      <c r="AA31" s="34">
        <v>30</v>
      </c>
      <c r="AB31" s="34">
        <v>30</v>
      </c>
      <c r="AC31" s="34">
        <v>30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>
        <v>30</v>
      </c>
      <c r="AO31" s="34"/>
      <c r="AP31" s="34"/>
      <c r="AQ31" s="34"/>
      <c r="AR31" s="34"/>
      <c r="AS31" s="34">
        <v>30</v>
      </c>
      <c r="AT31" s="34">
        <v>30</v>
      </c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7">
        <f t="shared" si="0"/>
        <v>30</v>
      </c>
      <c r="BM31" s="37">
        <f t="shared" si="1"/>
        <v>40</v>
      </c>
      <c r="BN31" s="34">
        <v>20</v>
      </c>
      <c r="BO31" s="34">
        <v>20</v>
      </c>
      <c r="BP31" s="54">
        <f t="shared" si="2"/>
        <v>80</v>
      </c>
    </row>
    <row r="32" spans="1:68" ht="15.75" customHeight="1">
      <c r="A32" s="29" t="s">
        <v>250</v>
      </c>
      <c r="B32" s="30" t="s">
        <v>3045</v>
      </c>
      <c r="C32" s="31" t="s">
        <v>421</v>
      </c>
      <c r="D32" s="31" t="s">
        <v>422</v>
      </c>
      <c r="E32" s="31" t="s">
        <v>1764</v>
      </c>
      <c r="F32" s="32" t="s">
        <v>423</v>
      </c>
      <c r="G32" s="33" t="s">
        <v>277</v>
      </c>
      <c r="H32" s="33" t="s">
        <v>2420</v>
      </c>
      <c r="I32" s="34" t="s">
        <v>2039</v>
      </c>
      <c r="J32" s="35" t="s">
        <v>2361</v>
      </c>
      <c r="K32" s="35" t="s">
        <v>2063</v>
      </c>
      <c r="L32" s="34">
        <v>30</v>
      </c>
      <c r="M32" s="34">
        <v>30</v>
      </c>
      <c r="N32" s="34">
        <v>29</v>
      </c>
      <c r="O32" s="34">
        <v>30</v>
      </c>
      <c r="P32" s="34">
        <v>30</v>
      </c>
      <c r="Q32" s="34">
        <v>30</v>
      </c>
      <c r="R32" s="34">
        <v>30</v>
      </c>
      <c r="S32" s="34">
        <v>30</v>
      </c>
      <c r="T32" s="34">
        <v>30</v>
      </c>
      <c r="U32" s="34">
        <v>30</v>
      </c>
      <c r="V32" s="34">
        <v>30</v>
      </c>
      <c r="W32" s="34">
        <v>30</v>
      </c>
      <c r="X32" s="36">
        <v>30</v>
      </c>
      <c r="Y32" s="36">
        <v>30</v>
      </c>
      <c r="Z32" s="36"/>
      <c r="AA32" s="34">
        <v>28</v>
      </c>
      <c r="AB32" s="34"/>
      <c r="AC32" s="34">
        <v>30</v>
      </c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>
        <v>30</v>
      </c>
      <c r="AO32" s="34"/>
      <c r="AP32" s="34"/>
      <c r="AQ32" s="34"/>
      <c r="AR32" s="34"/>
      <c r="AS32" s="34">
        <v>30</v>
      </c>
      <c r="AT32" s="34">
        <v>30</v>
      </c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7">
        <f t="shared" si="0"/>
        <v>29.842105263157894</v>
      </c>
      <c r="BM32" s="37">
        <f t="shared" si="1"/>
        <v>39.78947368421053</v>
      </c>
      <c r="BN32" s="34">
        <v>19</v>
      </c>
      <c r="BO32" s="34">
        <v>18</v>
      </c>
      <c r="BP32" s="54">
        <f t="shared" si="2"/>
        <v>76.78947368421052</v>
      </c>
    </row>
    <row r="33" spans="1:68" ht="15.75" customHeight="1">
      <c r="A33" s="29" t="s">
        <v>250</v>
      </c>
      <c r="B33" s="30" t="s">
        <v>3045</v>
      </c>
      <c r="C33" s="31" t="s">
        <v>428</v>
      </c>
      <c r="D33" s="31" t="s">
        <v>429</v>
      </c>
      <c r="E33" s="31" t="s">
        <v>1800</v>
      </c>
      <c r="F33" s="32" t="s">
        <v>430</v>
      </c>
      <c r="G33" s="33" t="s">
        <v>2990</v>
      </c>
      <c r="H33" s="33" t="s">
        <v>2420</v>
      </c>
      <c r="I33" s="34" t="s">
        <v>2039</v>
      </c>
      <c r="J33" s="35" t="s">
        <v>2361</v>
      </c>
      <c r="K33" s="35" t="s">
        <v>2052</v>
      </c>
      <c r="L33" s="34">
        <v>30</v>
      </c>
      <c r="M33" s="34">
        <v>30</v>
      </c>
      <c r="N33" s="34">
        <v>29</v>
      </c>
      <c r="O33" s="34">
        <v>30</v>
      </c>
      <c r="P33" s="34">
        <v>30</v>
      </c>
      <c r="Q33" s="34">
        <v>30</v>
      </c>
      <c r="R33" s="34">
        <v>30</v>
      </c>
      <c r="S33" s="34">
        <v>30</v>
      </c>
      <c r="T33" s="34">
        <v>30</v>
      </c>
      <c r="U33" s="34">
        <v>30</v>
      </c>
      <c r="V33" s="34">
        <v>30</v>
      </c>
      <c r="W33" s="34">
        <v>30</v>
      </c>
      <c r="X33" s="36">
        <v>30</v>
      </c>
      <c r="Y33" s="36"/>
      <c r="Z33" s="36"/>
      <c r="AA33" s="34">
        <v>30</v>
      </c>
      <c r="AB33" s="34">
        <v>30</v>
      </c>
      <c r="AC33" s="34">
        <v>30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>
        <v>30</v>
      </c>
      <c r="AO33" s="34"/>
      <c r="AP33" s="34"/>
      <c r="AQ33" s="34"/>
      <c r="AR33" s="34"/>
      <c r="AS33" s="34">
        <v>30</v>
      </c>
      <c r="AT33" s="34">
        <v>30</v>
      </c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7">
        <f t="shared" si="0"/>
        <v>29.94736842105263</v>
      </c>
      <c r="BM33" s="37">
        <f t="shared" si="1"/>
        <v>39.92982456140351</v>
      </c>
      <c r="BN33" s="34">
        <v>19</v>
      </c>
      <c r="BO33" s="34">
        <v>19</v>
      </c>
      <c r="BP33" s="54">
        <f t="shared" si="2"/>
        <v>77.9298245614035</v>
      </c>
    </row>
    <row r="34" spans="1:68" ht="15.75" customHeight="1">
      <c r="A34" s="29" t="s">
        <v>250</v>
      </c>
      <c r="B34" s="30" t="s">
        <v>3045</v>
      </c>
      <c r="C34" s="31" t="s">
        <v>431</v>
      </c>
      <c r="D34" s="31" t="s">
        <v>429</v>
      </c>
      <c r="E34" s="31" t="s">
        <v>432</v>
      </c>
      <c r="F34" s="32" t="s">
        <v>433</v>
      </c>
      <c r="G34" s="33" t="s">
        <v>434</v>
      </c>
      <c r="H34" s="33" t="s">
        <v>2420</v>
      </c>
      <c r="I34" s="34" t="s">
        <v>2039</v>
      </c>
      <c r="J34" s="35" t="s">
        <v>2361</v>
      </c>
      <c r="K34" s="35" t="s">
        <v>2042</v>
      </c>
      <c r="L34" s="34">
        <v>30</v>
      </c>
      <c r="M34" s="34">
        <v>30</v>
      </c>
      <c r="N34" s="34">
        <v>29</v>
      </c>
      <c r="O34" s="34">
        <v>30</v>
      </c>
      <c r="P34" s="34">
        <v>30</v>
      </c>
      <c r="Q34" s="34">
        <v>30</v>
      </c>
      <c r="R34" s="34">
        <v>28</v>
      </c>
      <c r="S34" s="34">
        <v>30</v>
      </c>
      <c r="T34" s="34">
        <v>30</v>
      </c>
      <c r="U34" s="34">
        <v>30</v>
      </c>
      <c r="V34" s="34">
        <v>28</v>
      </c>
      <c r="W34" s="34">
        <v>30</v>
      </c>
      <c r="X34" s="36">
        <v>30</v>
      </c>
      <c r="Y34" s="36"/>
      <c r="Z34" s="36">
        <v>30</v>
      </c>
      <c r="AA34" s="34">
        <v>28</v>
      </c>
      <c r="AB34" s="34"/>
      <c r="AC34" s="34">
        <v>30</v>
      </c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>
        <v>30</v>
      </c>
      <c r="AO34" s="34"/>
      <c r="AP34" s="34"/>
      <c r="AQ34" s="34"/>
      <c r="AR34" s="34"/>
      <c r="AS34" s="34">
        <v>30</v>
      </c>
      <c r="AT34" s="34">
        <v>30</v>
      </c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7">
        <f t="shared" si="0"/>
        <v>29.63157894736842</v>
      </c>
      <c r="BM34" s="37">
        <f t="shared" si="1"/>
        <v>39.50877192982456</v>
      </c>
      <c r="BN34" s="34">
        <v>19</v>
      </c>
      <c r="BO34" s="34">
        <v>19</v>
      </c>
      <c r="BP34" s="54">
        <f t="shared" si="2"/>
        <v>77.50877192982456</v>
      </c>
    </row>
    <row r="35" spans="1:68" ht="15.75" customHeight="1">
      <c r="A35" s="29" t="s">
        <v>250</v>
      </c>
      <c r="B35" s="30" t="s">
        <v>3045</v>
      </c>
      <c r="C35" s="31" t="s">
        <v>435</v>
      </c>
      <c r="D35" s="31" t="s">
        <v>436</v>
      </c>
      <c r="E35" s="31" t="s">
        <v>1818</v>
      </c>
      <c r="F35" s="32" t="s">
        <v>437</v>
      </c>
      <c r="G35" s="33" t="s">
        <v>438</v>
      </c>
      <c r="H35" s="33" t="s">
        <v>2420</v>
      </c>
      <c r="I35" s="34" t="s">
        <v>2040</v>
      </c>
      <c r="J35" s="35" t="s">
        <v>2362</v>
      </c>
      <c r="K35" s="35" t="s">
        <v>439</v>
      </c>
      <c r="L35" s="34">
        <v>30</v>
      </c>
      <c r="M35" s="34">
        <v>30</v>
      </c>
      <c r="N35" s="34">
        <v>30</v>
      </c>
      <c r="O35" s="34">
        <v>30</v>
      </c>
      <c r="P35" s="34">
        <v>30</v>
      </c>
      <c r="Q35" s="34">
        <v>30</v>
      </c>
      <c r="R35" s="34">
        <v>30</v>
      </c>
      <c r="S35" s="34">
        <v>30</v>
      </c>
      <c r="T35" s="34">
        <v>30</v>
      </c>
      <c r="U35" s="34">
        <v>30</v>
      </c>
      <c r="V35" s="34">
        <v>30</v>
      </c>
      <c r="W35" s="34">
        <v>30</v>
      </c>
      <c r="X35" s="36">
        <v>30</v>
      </c>
      <c r="Y35" s="36"/>
      <c r="Z35" s="36">
        <v>30</v>
      </c>
      <c r="AA35" s="34">
        <v>30</v>
      </c>
      <c r="AB35" s="34"/>
      <c r="AC35" s="34">
        <v>30</v>
      </c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>
        <v>30</v>
      </c>
      <c r="AO35" s="34"/>
      <c r="AP35" s="34"/>
      <c r="AQ35" s="34"/>
      <c r="AR35" s="34"/>
      <c r="AS35" s="34">
        <v>30</v>
      </c>
      <c r="AT35" s="34">
        <v>30</v>
      </c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7">
        <f t="shared" si="0"/>
        <v>30</v>
      </c>
      <c r="BM35" s="37">
        <f t="shared" si="1"/>
        <v>40</v>
      </c>
      <c r="BN35" s="34">
        <v>20</v>
      </c>
      <c r="BO35" s="34">
        <v>20</v>
      </c>
      <c r="BP35" s="54">
        <f t="shared" si="2"/>
        <v>80</v>
      </c>
    </row>
    <row r="36" spans="1:68" ht="15.75" customHeight="1">
      <c r="A36" s="29" t="s">
        <v>250</v>
      </c>
      <c r="B36" s="30" t="s">
        <v>3045</v>
      </c>
      <c r="C36" s="31" t="s">
        <v>440</v>
      </c>
      <c r="D36" s="31" t="s">
        <v>436</v>
      </c>
      <c r="E36" s="31" t="s">
        <v>383</v>
      </c>
      <c r="F36" s="32" t="s">
        <v>441</v>
      </c>
      <c r="G36" s="33" t="s">
        <v>277</v>
      </c>
      <c r="H36" s="33" t="s">
        <v>2420</v>
      </c>
      <c r="I36" s="34" t="s">
        <v>2039</v>
      </c>
      <c r="J36" s="35" t="s">
        <v>2361</v>
      </c>
      <c r="K36" s="35" t="s">
        <v>2063</v>
      </c>
      <c r="L36" s="34">
        <v>30</v>
      </c>
      <c r="M36" s="34">
        <v>30</v>
      </c>
      <c r="N36" s="34">
        <v>29</v>
      </c>
      <c r="O36" s="34">
        <v>30</v>
      </c>
      <c r="P36" s="34">
        <v>30</v>
      </c>
      <c r="Q36" s="34">
        <v>30</v>
      </c>
      <c r="R36" s="34">
        <v>30</v>
      </c>
      <c r="S36" s="34">
        <v>30</v>
      </c>
      <c r="T36" s="34">
        <v>30</v>
      </c>
      <c r="U36" s="34">
        <v>30</v>
      </c>
      <c r="V36" s="34">
        <v>30</v>
      </c>
      <c r="W36" s="34">
        <v>30</v>
      </c>
      <c r="X36" s="36">
        <v>28</v>
      </c>
      <c r="Y36" s="36">
        <v>30</v>
      </c>
      <c r="Z36" s="36"/>
      <c r="AA36" s="34">
        <v>30</v>
      </c>
      <c r="AB36" s="34"/>
      <c r="AC36" s="34">
        <v>30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v>30</v>
      </c>
      <c r="AO36" s="34"/>
      <c r="AP36" s="34"/>
      <c r="AQ36" s="34"/>
      <c r="AR36" s="34"/>
      <c r="AS36" s="34">
        <v>30</v>
      </c>
      <c r="AT36" s="34">
        <v>30</v>
      </c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7">
        <f t="shared" si="0"/>
        <v>29.842105263157894</v>
      </c>
      <c r="BM36" s="37">
        <f t="shared" si="1"/>
        <v>39.78947368421053</v>
      </c>
      <c r="BN36" s="34">
        <v>20</v>
      </c>
      <c r="BO36" s="34">
        <v>20</v>
      </c>
      <c r="BP36" s="54">
        <f t="shared" si="2"/>
        <v>79.78947368421052</v>
      </c>
    </row>
    <row r="37" spans="1:68" ht="15.75" customHeight="1">
      <c r="A37" s="29" t="s">
        <v>250</v>
      </c>
      <c r="B37" s="30" t="s">
        <v>3045</v>
      </c>
      <c r="C37" s="31" t="s">
        <v>442</v>
      </c>
      <c r="D37" s="31" t="s">
        <v>443</v>
      </c>
      <c r="E37" s="31" t="s">
        <v>1641</v>
      </c>
      <c r="F37" s="32" t="s">
        <v>444</v>
      </c>
      <c r="G37" s="33" t="s">
        <v>445</v>
      </c>
      <c r="H37" s="33" t="s">
        <v>2420</v>
      </c>
      <c r="I37" s="34" t="s">
        <v>2039</v>
      </c>
      <c r="J37" s="35" t="s">
        <v>2361</v>
      </c>
      <c r="K37" s="35" t="s">
        <v>2059</v>
      </c>
      <c r="L37" s="34">
        <v>30</v>
      </c>
      <c r="M37" s="34">
        <v>30</v>
      </c>
      <c r="N37" s="34">
        <v>30</v>
      </c>
      <c r="O37" s="34">
        <v>30</v>
      </c>
      <c r="P37" s="34">
        <v>30</v>
      </c>
      <c r="Q37" s="34">
        <v>30</v>
      </c>
      <c r="R37" s="34">
        <v>30</v>
      </c>
      <c r="S37" s="34">
        <v>30</v>
      </c>
      <c r="T37" s="34">
        <v>30</v>
      </c>
      <c r="U37" s="34">
        <v>30</v>
      </c>
      <c r="V37" s="34">
        <v>30</v>
      </c>
      <c r="W37" s="34">
        <v>30</v>
      </c>
      <c r="X37" s="36">
        <v>30</v>
      </c>
      <c r="Y37" s="36"/>
      <c r="Z37" s="36">
        <v>30</v>
      </c>
      <c r="AA37" s="34">
        <v>30</v>
      </c>
      <c r="AB37" s="34"/>
      <c r="AC37" s="34">
        <v>30</v>
      </c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>
        <v>30</v>
      </c>
      <c r="AO37" s="34"/>
      <c r="AP37" s="34"/>
      <c r="AQ37" s="34"/>
      <c r="AR37" s="34"/>
      <c r="AS37" s="34">
        <v>30</v>
      </c>
      <c r="AT37" s="34">
        <v>30</v>
      </c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7">
        <f t="shared" si="0"/>
        <v>30</v>
      </c>
      <c r="BM37" s="37">
        <f t="shared" si="1"/>
        <v>40</v>
      </c>
      <c r="BN37" s="34">
        <v>19</v>
      </c>
      <c r="BO37" s="34">
        <v>19</v>
      </c>
      <c r="BP37" s="54">
        <f t="shared" si="2"/>
        <v>78</v>
      </c>
    </row>
    <row r="38" spans="1:68" ht="15.75" customHeight="1">
      <c r="A38" s="29" t="s">
        <v>250</v>
      </c>
      <c r="B38" s="30" t="s">
        <v>3045</v>
      </c>
      <c r="C38" s="31" t="s">
        <v>446</v>
      </c>
      <c r="D38" s="31" t="s">
        <v>447</v>
      </c>
      <c r="E38" s="31" t="s">
        <v>1651</v>
      </c>
      <c r="F38" s="32" t="s">
        <v>448</v>
      </c>
      <c r="G38" s="33" t="s">
        <v>2990</v>
      </c>
      <c r="H38" s="33" t="s">
        <v>2420</v>
      </c>
      <c r="I38" s="34" t="s">
        <v>2039</v>
      </c>
      <c r="J38" s="35" t="s">
        <v>2361</v>
      </c>
      <c r="K38" s="35" t="s">
        <v>2059</v>
      </c>
      <c r="L38" s="34">
        <v>30</v>
      </c>
      <c r="M38" s="34">
        <v>30</v>
      </c>
      <c r="N38" s="34">
        <v>29</v>
      </c>
      <c r="O38" s="34">
        <v>30</v>
      </c>
      <c r="P38" s="34">
        <v>30</v>
      </c>
      <c r="Q38" s="34">
        <v>30</v>
      </c>
      <c r="R38" s="34">
        <v>28</v>
      </c>
      <c r="S38" s="34">
        <v>30</v>
      </c>
      <c r="T38" s="34">
        <v>30</v>
      </c>
      <c r="U38" s="34">
        <v>30</v>
      </c>
      <c r="V38" s="34">
        <v>30</v>
      </c>
      <c r="W38" s="34">
        <v>28</v>
      </c>
      <c r="X38" s="36">
        <v>30</v>
      </c>
      <c r="Y38" s="36"/>
      <c r="Z38" s="36">
        <v>30</v>
      </c>
      <c r="AA38" s="34">
        <v>30</v>
      </c>
      <c r="AB38" s="34"/>
      <c r="AC38" s="34">
        <v>30</v>
      </c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>
        <v>30</v>
      </c>
      <c r="AO38" s="34"/>
      <c r="AP38" s="34"/>
      <c r="AQ38" s="34"/>
      <c r="AR38" s="34"/>
      <c r="AS38" s="34">
        <v>30</v>
      </c>
      <c r="AT38" s="34">
        <v>30</v>
      </c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7">
        <f t="shared" si="0"/>
        <v>29.736842105263158</v>
      </c>
      <c r="BM38" s="37">
        <f t="shared" si="1"/>
        <v>39.64912280701754</v>
      </c>
      <c r="BN38" s="34">
        <v>18</v>
      </c>
      <c r="BO38" s="34">
        <v>18</v>
      </c>
      <c r="BP38" s="54">
        <f t="shared" si="2"/>
        <v>75.64912280701753</v>
      </c>
    </row>
    <row r="39" spans="1:68" ht="15.75" customHeight="1">
      <c r="A39" s="29" t="s">
        <v>250</v>
      </c>
      <c r="B39" s="30" t="s">
        <v>3045</v>
      </c>
      <c r="C39" s="31" t="s">
        <v>449</v>
      </c>
      <c r="D39" s="31" t="s">
        <v>450</v>
      </c>
      <c r="E39" s="31" t="s">
        <v>1699</v>
      </c>
      <c r="F39" s="32" t="s">
        <v>451</v>
      </c>
      <c r="G39" s="33" t="s">
        <v>56</v>
      </c>
      <c r="H39" s="33" t="s">
        <v>2420</v>
      </c>
      <c r="I39" s="34" t="s">
        <v>2039</v>
      </c>
      <c r="J39" s="35" t="s">
        <v>2361</v>
      </c>
      <c r="K39" s="35" t="s">
        <v>2059</v>
      </c>
      <c r="L39" s="34">
        <v>30</v>
      </c>
      <c r="M39" s="34">
        <v>30</v>
      </c>
      <c r="N39" s="34" t="s">
        <v>2390</v>
      </c>
      <c r="O39" s="34">
        <v>30</v>
      </c>
      <c r="P39" s="34">
        <v>30</v>
      </c>
      <c r="Q39" s="34">
        <v>30</v>
      </c>
      <c r="R39" s="34">
        <v>30</v>
      </c>
      <c r="S39" s="34">
        <v>30</v>
      </c>
      <c r="T39" s="34">
        <v>30</v>
      </c>
      <c r="U39" s="34">
        <v>30</v>
      </c>
      <c r="V39" s="34">
        <v>30</v>
      </c>
      <c r="W39" s="34">
        <v>30</v>
      </c>
      <c r="X39" s="36">
        <v>28</v>
      </c>
      <c r="Y39" s="36"/>
      <c r="Z39" s="36">
        <v>30</v>
      </c>
      <c r="AA39" s="34">
        <v>28</v>
      </c>
      <c r="AB39" s="34"/>
      <c r="AC39" s="34">
        <v>30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>
        <v>30</v>
      </c>
      <c r="AO39" s="34"/>
      <c r="AP39" s="34"/>
      <c r="AQ39" s="34"/>
      <c r="AR39" s="34"/>
      <c r="AS39" s="34">
        <v>29</v>
      </c>
      <c r="AT39" s="34">
        <v>30</v>
      </c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7">
        <f>SUM(L39:BB39)/18</f>
        <v>29.72222222222222</v>
      </c>
      <c r="BM39" s="37">
        <f t="shared" si="1"/>
        <v>39.62962962962963</v>
      </c>
      <c r="BN39" s="34">
        <v>18</v>
      </c>
      <c r="BO39" s="34">
        <v>18</v>
      </c>
      <c r="BP39" s="54">
        <f t="shared" si="2"/>
        <v>75.62962962962963</v>
      </c>
    </row>
    <row r="40" spans="1:68" ht="15.75" customHeight="1">
      <c r="A40" s="29" t="s">
        <v>250</v>
      </c>
      <c r="B40" s="30" t="s">
        <v>3045</v>
      </c>
      <c r="C40" s="31" t="s">
        <v>452</v>
      </c>
      <c r="D40" s="31" t="s">
        <v>453</v>
      </c>
      <c r="E40" s="31" t="s">
        <v>1630</v>
      </c>
      <c r="F40" s="32" t="s">
        <v>454</v>
      </c>
      <c r="G40" s="33" t="s">
        <v>166</v>
      </c>
      <c r="H40" s="33" t="s">
        <v>2420</v>
      </c>
      <c r="I40" s="34" t="s">
        <v>2039</v>
      </c>
      <c r="J40" s="35" t="s">
        <v>2361</v>
      </c>
      <c r="K40" s="35" t="s">
        <v>2063</v>
      </c>
      <c r="L40" s="34">
        <v>30</v>
      </c>
      <c r="M40" s="34">
        <v>30</v>
      </c>
      <c r="N40" s="34">
        <v>30</v>
      </c>
      <c r="O40" s="34">
        <v>30</v>
      </c>
      <c r="P40" s="34">
        <v>30</v>
      </c>
      <c r="Q40" s="34">
        <v>30</v>
      </c>
      <c r="R40" s="34">
        <v>30</v>
      </c>
      <c r="S40" s="34">
        <v>30</v>
      </c>
      <c r="T40" s="34">
        <v>30</v>
      </c>
      <c r="U40" s="34">
        <v>30</v>
      </c>
      <c r="V40" s="34">
        <v>30</v>
      </c>
      <c r="W40" s="34">
        <v>30</v>
      </c>
      <c r="X40" s="36">
        <v>30</v>
      </c>
      <c r="Y40" s="36">
        <v>30</v>
      </c>
      <c r="Z40" s="36"/>
      <c r="AA40" s="34">
        <v>30</v>
      </c>
      <c r="AB40" s="34"/>
      <c r="AC40" s="34">
        <v>30</v>
      </c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>
        <v>30</v>
      </c>
      <c r="AO40" s="34"/>
      <c r="AP40" s="34"/>
      <c r="AQ40" s="34"/>
      <c r="AR40" s="34"/>
      <c r="AS40" s="34">
        <v>30</v>
      </c>
      <c r="AT40" s="34">
        <v>30</v>
      </c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7">
        <f t="shared" si="0"/>
        <v>30</v>
      </c>
      <c r="BM40" s="37">
        <f t="shared" si="1"/>
        <v>40</v>
      </c>
      <c r="BN40" s="34">
        <v>18</v>
      </c>
      <c r="BO40" s="34">
        <v>18</v>
      </c>
      <c r="BP40" s="54">
        <f t="shared" si="2"/>
        <v>76</v>
      </c>
    </row>
    <row r="41" spans="1:68" s="4" customFormat="1" ht="15.75" customHeight="1">
      <c r="A41" s="29" t="s">
        <v>526</v>
      </c>
      <c r="B41" s="30" t="s">
        <v>3045</v>
      </c>
      <c r="C41" s="31" t="s">
        <v>826</v>
      </c>
      <c r="D41" s="31" t="s">
        <v>453</v>
      </c>
      <c r="E41" s="31" t="s">
        <v>1820</v>
      </c>
      <c r="F41" s="32" t="s">
        <v>827</v>
      </c>
      <c r="G41" s="33" t="s">
        <v>56</v>
      </c>
      <c r="H41" s="33" t="s">
        <v>2420</v>
      </c>
      <c r="I41" s="36"/>
      <c r="J41" s="35" t="s">
        <v>2361</v>
      </c>
      <c r="K41" s="35" t="s">
        <v>2063</v>
      </c>
      <c r="L41" s="39">
        <v>30</v>
      </c>
      <c r="M41" s="39">
        <v>30</v>
      </c>
      <c r="N41" s="40">
        <v>29</v>
      </c>
      <c r="O41" s="39">
        <v>30</v>
      </c>
      <c r="P41" s="39">
        <v>30</v>
      </c>
      <c r="Q41" s="39">
        <v>30</v>
      </c>
      <c r="R41" s="39">
        <v>30</v>
      </c>
      <c r="S41" s="39">
        <v>30</v>
      </c>
      <c r="T41" s="39">
        <v>30</v>
      </c>
      <c r="U41" s="39">
        <v>30</v>
      </c>
      <c r="V41" s="39">
        <v>30</v>
      </c>
      <c r="W41" s="39">
        <v>30</v>
      </c>
      <c r="X41" s="40">
        <v>30</v>
      </c>
      <c r="Y41" s="41">
        <v>30</v>
      </c>
      <c r="Z41" s="40"/>
      <c r="AA41" s="42">
        <v>30</v>
      </c>
      <c r="AB41" s="39"/>
      <c r="AC41" s="42">
        <v>30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>
        <v>30</v>
      </c>
      <c r="AO41" s="42"/>
      <c r="AP41" s="42"/>
      <c r="AQ41" s="42"/>
      <c r="AR41" s="42"/>
      <c r="AS41" s="34">
        <v>29</v>
      </c>
      <c r="AT41" s="42">
        <v>30</v>
      </c>
      <c r="AU41" s="42"/>
      <c r="AV41" s="42"/>
      <c r="AW41" s="42"/>
      <c r="AX41" s="42"/>
      <c r="AY41" s="42"/>
      <c r="AZ41" s="42"/>
      <c r="BA41" s="39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>
        <f t="shared" si="0"/>
        <v>29.894736842105264</v>
      </c>
      <c r="BM41" s="37">
        <f t="shared" si="1"/>
        <v>39.85964912280702</v>
      </c>
      <c r="BN41" s="34">
        <v>19</v>
      </c>
      <c r="BO41" s="34">
        <v>19</v>
      </c>
      <c r="BP41" s="54">
        <f t="shared" si="2"/>
        <v>77.85964912280701</v>
      </c>
    </row>
    <row r="42" spans="1:68" ht="15.75" customHeight="1">
      <c r="A42" s="29" t="s">
        <v>250</v>
      </c>
      <c r="B42" s="30" t="s">
        <v>3045</v>
      </c>
      <c r="C42" s="31" t="s">
        <v>455</v>
      </c>
      <c r="D42" s="31" t="s">
        <v>456</v>
      </c>
      <c r="E42" s="31" t="s">
        <v>457</v>
      </c>
      <c r="F42" s="32" t="s">
        <v>458</v>
      </c>
      <c r="G42" s="33" t="s">
        <v>277</v>
      </c>
      <c r="H42" s="33" t="s">
        <v>2420</v>
      </c>
      <c r="I42" s="34" t="s">
        <v>2039</v>
      </c>
      <c r="J42" s="35" t="s">
        <v>2361</v>
      </c>
      <c r="K42" s="35" t="s">
        <v>2059</v>
      </c>
      <c r="L42" s="34">
        <v>30</v>
      </c>
      <c r="M42" s="34">
        <v>30</v>
      </c>
      <c r="N42" s="34">
        <v>29</v>
      </c>
      <c r="O42" s="34">
        <v>30</v>
      </c>
      <c r="P42" s="34">
        <v>30</v>
      </c>
      <c r="Q42" s="34">
        <v>30</v>
      </c>
      <c r="R42" s="34">
        <v>28</v>
      </c>
      <c r="S42" s="34">
        <v>30</v>
      </c>
      <c r="T42" s="34">
        <v>30</v>
      </c>
      <c r="U42" s="34">
        <v>30</v>
      </c>
      <c r="V42" s="34">
        <v>30</v>
      </c>
      <c r="W42" s="34">
        <v>30</v>
      </c>
      <c r="X42" s="36">
        <v>30</v>
      </c>
      <c r="Y42" s="36"/>
      <c r="Z42" s="36">
        <v>30</v>
      </c>
      <c r="AA42" s="34">
        <v>30</v>
      </c>
      <c r="AB42" s="34"/>
      <c r="AC42" s="34">
        <v>30</v>
      </c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>
        <v>30</v>
      </c>
      <c r="AO42" s="34"/>
      <c r="AP42" s="34"/>
      <c r="AQ42" s="34"/>
      <c r="AR42" s="34"/>
      <c r="AS42" s="34">
        <v>30</v>
      </c>
      <c r="AT42" s="34">
        <v>30</v>
      </c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7">
        <f t="shared" si="0"/>
        <v>29.842105263157894</v>
      </c>
      <c r="BM42" s="37">
        <f t="shared" si="1"/>
        <v>39.78947368421053</v>
      </c>
      <c r="BN42" s="34">
        <v>19</v>
      </c>
      <c r="BO42" s="34">
        <v>18</v>
      </c>
      <c r="BP42" s="54">
        <f t="shared" si="2"/>
        <v>76.78947368421052</v>
      </c>
    </row>
    <row r="43" spans="1:68" ht="15.75" customHeight="1">
      <c r="A43" s="29" t="s">
        <v>250</v>
      </c>
      <c r="B43" s="30" t="s">
        <v>3045</v>
      </c>
      <c r="C43" s="31" t="s">
        <v>459</v>
      </c>
      <c r="D43" s="31" t="s">
        <v>460</v>
      </c>
      <c r="E43" s="31" t="s">
        <v>461</v>
      </c>
      <c r="F43" s="32" t="s">
        <v>462</v>
      </c>
      <c r="G43" s="33" t="s">
        <v>166</v>
      </c>
      <c r="H43" s="33" t="s">
        <v>2420</v>
      </c>
      <c r="I43" s="34" t="s">
        <v>2039</v>
      </c>
      <c r="J43" s="35" t="s">
        <v>2361</v>
      </c>
      <c r="K43" s="35" t="s">
        <v>2063</v>
      </c>
      <c r="L43" s="34">
        <v>30</v>
      </c>
      <c r="M43" s="34">
        <v>30</v>
      </c>
      <c r="N43" s="34">
        <v>28</v>
      </c>
      <c r="O43" s="34">
        <v>30</v>
      </c>
      <c r="P43" s="34">
        <v>30</v>
      </c>
      <c r="Q43" s="34">
        <v>30</v>
      </c>
      <c r="R43" s="34">
        <v>30</v>
      </c>
      <c r="S43" s="34">
        <v>30</v>
      </c>
      <c r="T43" s="34">
        <v>30</v>
      </c>
      <c r="U43" s="34">
        <v>30</v>
      </c>
      <c r="V43" s="34">
        <v>30</v>
      </c>
      <c r="W43" s="34">
        <v>30</v>
      </c>
      <c r="X43" s="36">
        <v>30</v>
      </c>
      <c r="Y43" s="36">
        <v>30</v>
      </c>
      <c r="Z43" s="36"/>
      <c r="AA43" s="34">
        <v>30</v>
      </c>
      <c r="AB43" s="34"/>
      <c r="AC43" s="34">
        <v>30</v>
      </c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>
        <v>30</v>
      </c>
      <c r="AO43" s="34"/>
      <c r="AP43" s="34"/>
      <c r="AQ43" s="34"/>
      <c r="AR43" s="34"/>
      <c r="AS43" s="34">
        <v>29</v>
      </c>
      <c r="AT43" s="34">
        <v>30</v>
      </c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7">
        <f t="shared" si="0"/>
        <v>29.842105263157894</v>
      </c>
      <c r="BM43" s="37">
        <f t="shared" si="1"/>
        <v>39.78947368421053</v>
      </c>
      <c r="BN43" s="34">
        <v>19</v>
      </c>
      <c r="BO43" s="34">
        <v>19</v>
      </c>
      <c r="BP43" s="54">
        <f t="shared" si="2"/>
        <v>77.78947368421052</v>
      </c>
    </row>
    <row r="44" spans="1:68" ht="15.75" customHeight="1">
      <c r="A44" s="29" t="s">
        <v>250</v>
      </c>
      <c r="B44" s="30" t="s">
        <v>3045</v>
      </c>
      <c r="C44" s="31" t="s">
        <v>463</v>
      </c>
      <c r="D44" s="31" t="s">
        <v>464</v>
      </c>
      <c r="E44" s="31" t="s">
        <v>465</v>
      </c>
      <c r="F44" s="32" t="s">
        <v>466</v>
      </c>
      <c r="G44" s="33" t="s">
        <v>2520</v>
      </c>
      <c r="H44" s="33" t="s">
        <v>2420</v>
      </c>
      <c r="I44" s="34" t="s">
        <v>2039</v>
      </c>
      <c r="J44" s="35" t="s">
        <v>2361</v>
      </c>
      <c r="K44" s="35" t="s">
        <v>2059</v>
      </c>
      <c r="L44" s="34">
        <v>30</v>
      </c>
      <c r="M44" s="34">
        <v>30</v>
      </c>
      <c r="N44" s="34">
        <v>29</v>
      </c>
      <c r="O44" s="34">
        <v>30</v>
      </c>
      <c r="P44" s="34">
        <v>30</v>
      </c>
      <c r="Q44" s="34">
        <v>30</v>
      </c>
      <c r="R44" s="34">
        <v>30</v>
      </c>
      <c r="S44" s="34">
        <v>30</v>
      </c>
      <c r="T44" s="34">
        <v>30</v>
      </c>
      <c r="U44" s="34">
        <v>30</v>
      </c>
      <c r="V44" s="34">
        <v>30</v>
      </c>
      <c r="W44" s="34">
        <v>28</v>
      </c>
      <c r="X44" s="36">
        <v>30</v>
      </c>
      <c r="Y44" s="36"/>
      <c r="Z44" s="36">
        <v>30</v>
      </c>
      <c r="AA44" s="34">
        <v>28</v>
      </c>
      <c r="AB44" s="34"/>
      <c r="AC44" s="34">
        <v>30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>
        <v>30</v>
      </c>
      <c r="AO44" s="34"/>
      <c r="AP44" s="34"/>
      <c r="AQ44" s="34"/>
      <c r="AR44" s="34"/>
      <c r="AS44" s="34">
        <v>30</v>
      </c>
      <c r="AT44" s="34">
        <v>30</v>
      </c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7">
        <f t="shared" si="0"/>
        <v>29.736842105263158</v>
      </c>
      <c r="BM44" s="37">
        <f t="shared" si="1"/>
        <v>39.64912280701754</v>
      </c>
      <c r="BN44" s="34">
        <v>19</v>
      </c>
      <c r="BO44" s="34">
        <v>20</v>
      </c>
      <c r="BP44" s="54">
        <f t="shared" si="2"/>
        <v>78.64912280701753</v>
      </c>
    </row>
    <row r="45" spans="1:68" ht="15.75" customHeight="1">
      <c r="A45" s="29" t="s">
        <v>250</v>
      </c>
      <c r="B45" s="30" t="s">
        <v>3045</v>
      </c>
      <c r="C45" s="31" t="s">
        <v>467</v>
      </c>
      <c r="D45" s="31" t="s">
        <v>468</v>
      </c>
      <c r="E45" s="31" t="s">
        <v>1796</v>
      </c>
      <c r="F45" s="32" t="s">
        <v>469</v>
      </c>
      <c r="G45" s="33" t="s">
        <v>410</v>
      </c>
      <c r="H45" s="33" t="s">
        <v>2420</v>
      </c>
      <c r="I45" s="34" t="s">
        <v>2039</v>
      </c>
      <c r="J45" s="35" t="s">
        <v>2361</v>
      </c>
      <c r="K45" s="35" t="s">
        <v>2063</v>
      </c>
      <c r="L45" s="34">
        <v>30</v>
      </c>
      <c r="M45" s="34">
        <v>30</v>
      </c>
      <c r="N45" s="34">
        <v>30</v>
      </c>
      <c r="O45" s="34">
        <v>30</v>
      </c>
      <c r="P45" s="34">
        <v>30</v>
      </c>
      <c r="Q45" s="34">
        <v>30</v>
      </c>
      <c r="R45" s="34">
        <v>30</v>
      </c>
      <c r="S45" s="34">
        <v>27</v>
      </c>
      <c r="T45" s="34">
        <v>30</v>
      </c>
      <c r="U45" s="34">
        <v>30</v>
      </c>
      <c r="V45" s="34">
        <v>26</v>
      </c>
      <c r="W45" s="34">
        <v>30</v>
      </c>
      <c r="X45" s="36">
        <v>30</v>
      </c>
      <c r="Y45" s="36">
        <v>30</v>
      </c>
      <c r="Z45" s="36"/>
      <c r="AA45" s="34">
        <v>30</v>
      </c>
      <c r="AB45" s="34"/>
      <c r="AC45" s="34">
        <v>30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>
        <v>30</v>
      </c>
      <c r="AO45" s="34"/>
      <c r="AP45" s="34"/>
      <c r="AQ45" s="34"/>
      <c r="AR45" s="34"/>
      <c r="AS45" s="34">
        <v>30</v>
      </c>
      <c r="AT45" s="34">
        <v>30</v>
      </c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7">
        <f t="shared" si="0"/>
        <v>29.63157894736842</v>
      </c>
      <c r="BM45" s="37">
        <f t="shared" si="1"/>
        <v>39.50877192982456</v>
      </c>
      <c r="BN45" s="34">
        <v>18</v>
      </c>
      <c r="BO45" s="34">
        <v>18</v>
      </c>
      <c r="BP45" s="54">
        <f t="shared" si="2"/>
        <v>75.50877192982456</v>
      </c>
    </row>
    <row r="46" spans="1:68" ht="15.75" customHeight="1">
      <c r="A46" s="29" t="s">
        <v>250</v>
      </c>
      <c r="B46" s="30" t="s">
        <v>3045</v>
      </c>
      <c r="C46" s="31" t="s">
        <v>470</v>
      </c>
      <c r="D46" s="31" t="s">
        <v>471</v>
      </c>
      <c r="E46" s="31" t="s">
        <v>1701</v>
      </c>
      <c r="F46" s="32" t="s">
        <v>472</v>
      </c>
      <c r="G46" s="33" t="s">
        <v>438</v>
      </c>
      <c r="H46" s="33" t="s">
        <v>2420</v>
      </c>
      <c r="I46" s="34" t="s">
        <v>2039</v>
      </c>
      <c r="J46" s="35" t="s">
        <v>2361</v>
      </c>
      <c r="K46" s="35" t="s">
        <v>2053</v>
      </c>
      <c r="L46" s="34">
        <v>30</v>
      </c>
      <c r="M46" s="34">
        <v>30</v>
      </c>
      <c r="N46" s="34">
        <v>29</v>
      </c>
      <c r="O46" s="34">
        <v>30</v>
      </c>
      <c r="P46" s="34">
        <v>30</v>
      </c>
      <c r="Q46" s="34">
        <v>30</v>
      </c>
      <c r="R46" s="34">
        <v>30</v>
      </c>
      <c r="S46" s="34">
        <v>30</v>
      </c>
      <c r="T46" s="34">
        <v>30</v>
      </c>
      <c r="U46" s="34">
        <v>30</v>
      </c>
      <c r="V46" s="34">
        <v>30</v>
      </c>
      <c r="W46" s="34">
        <v>30</v>
      </c>
      <c r="X46" s="36">
        <v>30</v>
      </c>
      <c r="Y46" s="36"/>
      <c r="Z46" s="36">
        <v>30</v>
      </c>
      <c r="AA46" s="34">
        <v>30</v>
      </c>
      <c r="AB46" s="34"/>
      <c r="AC46" s="34">
        <v>30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>
        <v>30</v>
      </c>
      <c r="AO46" s="34"/>
      <c r="AP46" s="34"/>
      <c r="AQ46" s="34"/>
      <c r="AR46" s="34"/>
      <c r="AS46" s="34">
        <v>30</v>
      </c>
      <c r="AT46" s="34">
        <v>30</v>
      </c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7">
        <f t="shared" si="0"/>
        <v>29.94736842105263</v>
      </c>
      <c r="BM46" s="37">
        <f t="shared" si="1"/>
        <v>39.92982456140351</v>
      </c>
      <c r="BN46" s="34">
        <v>20</v>
      </c>
      <c r="BO46" s="34">
        <v>20</v>
      </c>
      <c r="BP46" s="54">
        <f t="shared" si="2"/>
        <v>79.9298245614035</v>
      </c>
    </row>
    <row r="47" spans="1:68" ht="15.75" customHeight="1">
      <c r="A47" s="29" t="s">
        <v>250</v>
      </c>
      <c r="B47" s="30" t="s">
        <v>3045</v>
      </c>
      <c r="C47" s="31" t="s">
        <v>477</v>
      </c>
      <c r="D47" s="31" t="s">
        <v>478</v>
      </c>
      <c r="E47" s="31" t="s">
        <v>1843</v>
      </c>
      <c r="F47" s="32" t="s">
        <v>479</v>
      </c>
      <c r="G47" s="33" t="s">
        <v>352</v>
      </c>
      <c r="H47" s="33" t="s">
        <v>2420</v>
      </c>
      <c r="I47" s="34" t="s">
        <v>2040</v>
      </c>
      <c r="J47" s="35" t="s">
        <v>2361</v>
      </c>
      <c r="K47" s="35" t="s">
        <v>2050</v>
      </c>
      <c r="L47" s="34">
        <v>30</v>
      </c>
      <c r="M47" s="34">
        <v>30</v>
      </c>
      <c r="N47" s="34">
        <v>30</v>
      </c>
      <c r="O47" s="34">
        <v>30</v>
      </c>
      <c r="P47" s="34">
        <v>30</v>
      </c>
      <c r="Q47" s="34">
        <v>30</v>
      </c>
      <c r="R47" s="34">
        <v>30</v>
      </c>
      <c r="S47" s="34">
        <v>30</v>
      </c>
      <c r="T47" s="34">
        <v>30</v>
      </c>
      <c r="U47" s="34">
        <v>30</v>
      </c>
      <c r="V47" s="34">
        <v>30</v>
      </c>
      <c r="W47" s="34">
        <v>30</v>
      </c>
      <c r="X47" s="36">
        <v>30</v>
      </c>
      <c r="Y47" s="36"/>
      <c r="Z47" s="36"/>
      <c r="AA47" s="34">
        <v>30</v>
      </c>
      <c r="AB47" s="34"/>
      <c r="AC47" s="34">
        <v>30</v>
      </c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>
        <v>30</v>
      </c>
      <c r="AO47" s="34"/>
      <c r="AP47" s="34"/>
      <c r="AQ47" s="34"/>
      <c r="AR47" s="34"/>
      <c r="AS47" s="34">
        <v>30</v>
      </c>
      <c r="AT47" s="34">
        <v>30</v>
      </c>
      <c r="AU47" s="34"/>
      <c r="AV47" s="34"/>
      <c r="AW47" s="34"/>
      <c r="AX47" s="34"/>
      <c r="AY47" s="34"/>
      <c r="AZ47" s="34"/>
      <c r="BA47" s="34">
        <v>30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7">
        <f t="shared" si="0"/>
        <v>30</v>
      </c>
      <c r="BM47" s="37">
        <f t="shared" si="1"/>
        <v>40</v>
      </c>
      <c r="BN47" s="34">
        <v>20</v>
      </c>
      <c r="BO47" s="34">
        <v>19</v>
      </c>
      <c r="BP47" s="54">
        <f t="shared" si="2"/>
        <v>79</v>
      </c>
    </row>
    <row r="48" spans="1:68" ht="15.75" customHeight="1">
      <c r="A48" s="29" t="s">
        <v>250</v>
      </c>
      <c r="B48" s="30" t="s">
        <v>3045</v>
      </c>
      <c r="C48" s="31" t="s">
        <v>480</v>
      </c>
      <c r="D48" s="31" t="s">
        <v>1806</v>
      </c>
      <c r="E48" s="31" t="s">
        <v>481</v>
      </c>
      <c r="F48" s="32" t="s">
        <v>482</v>
      </c>
      <c r="G48" s="33" t="s">
        <v>2080</v>
      </c>
      <c r="H48" s="33" t="s">
        <v>2074</v>
      </c>
      <c r="I48" s="34" t="s">
        <v>2039</v>
      </c>
      <c r="J48" s="35" t="s">
        <v>2361</v>
      </c>
      <c r="K48" s="35" t="s">
        <v>2063</v>
      </c>
      <c r="L48" s="34">
        <v>30</v>
      </c>
      <c r="M48" s="34">
        <v>30</v>
      </c>
      <c r="N48" s="34">
        <v>30</v>
      </c>
      <c r="O48" s="34">
        <v>30</v>
      </c>
      <c r="P48" s="34">
        <v>30</v>
      </c>
      <c r="Q48" s="34">
        <v>30</v>
      </c>
      <c r="R48" s="34">
        <v>28</v>
      </c>
      <c r="S48" s="34">
        <v>29</v>
      </c>
      <c r="T48" s="34">
        <v>30</v>
      </c>
      <c r="U48" s="34">
        <v>30</v>
      </c>
      <c r="V48" s="34">
        <v>30</v>
      </c>
      <c r="W48" s="34">
        <v>30</v>
      </c>
      <c r="X48" s="36">
        <v>30</v>
      </c>
      <c r="Y48" s="36">
        <v>30</v>
      </c>
      <c r="Z48" s="36"/>
      <c r="AA48" s="34">
        <v>30</v>
      </c>
      <c r="AB48" s="34"/>
      <c r="AC48" s="34">
        <v>30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>
        <v>30</v>
      </c>
      <c r="AO48" s="34"/>
      <c r="AP48" s="34"/>
      <c r="AQ48" s="34"/>
      <c r="AR48" s="34"/>
      <c r="AS48" s="34">
        <v>30</v>
      </c>
      <c r="AT48" s="34">
        <v>30</v>
      </c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7">
        <f t="shared" si="0"/>
        <v>29.842105263157894</v>
      </c>
      <c r="BM48" s="37">
        <f t="shared" si="1"/>
        <v>39.78947368421053</v>
      </c>
      <c r="BN48" s="34">
        <v>17</v>
      </c>
      <c r="BO48" s="34">
        <v>17</v>
      </c>
      <c r="BP48" s="54">
        <f t="shared" si="2"/>
        <v>73.78947368421052</v>
      </c>
    </row>
    <row r="49" spans="1:68" ht="15.75" customHeight="1">
      <c r="A49" s="29" t="s">
        <v>250</v>
      </c>
      <c r="B49" s="30" t="s">
        <v>3045</v>
      </c>
      <c r="C49" s="31" t="s">
        <v>483</v>
      </c>
      <c r="D49" s="31" t="s">
        <v>484</v>
      </c>
      <c r="E49" s="31" t="s">
        <v>485</v>
      </c>
      <c r="F49" s="32" t="s">
        <v>486</v>
      </c>
      <c r="G49" s="33" t="s">
        <v>2080</v>
      </c>
      <c r="H49" s="33" t="s">
        <v>2074</v>
      </c>
      <c r="I49" s="34" t="s">
        <v>2039</v>
      </c>
      <c r="J49" s="35" t="s">
        <v>2361</v>
      </c>
      <c r="K49" s="35" t="s">
        <v>2052</v>
      </c>
      <c r="L49" s="34" t="s">
        <v>2390</v>
      </c>
      <c r="M49" s="34">
        <v>30</v>
      </c>
      <c r="N49" s="34">
        <v>30</v>
      </c>
      <c r="O49" s="34">
        <v>30</v>
      </c>
      <c r="P49" s="34">
        <v>30</v>
      </c>
      <c r="Q49" s="34">
        <v>30</v>
      </c>
      <c r="R49" s="34">
        <v>30</v>
      </c>
      <c r="S49" s="34">
        <v>30</v>
      </c>
      <c r="T49" s="34">
        <v>30</v>
      </c>
      <c r="U49" s="34" t="s">
        <v>2390</v>
      </c>
      <c r="V49" s="34" t="s">
        <v>2390</v>
      </c>
      <c r="W49" s="34">
        <v>30</v>
      </c>
      <c r="X49" s="36">
        <v>30</v>
      </c>
      <c r="Y49" s="36"/>
      <c r="Z49" s="36"/>
      <c r="AA49" s="34">
        <v>30</v>
      </c>
      <c r="AB49" s="34">
        <v>30</v>
      </c>
      <c r="AC49" s="34">
        <v>30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>
        <v>30</v>
      </c>
      <c r="AO49" s="34"/>
      <c r="AP49" s="34"/>
      <c r="AQ49" s="34"/>
      <c r="AR49" s="34"/>
      <c r="AS49" s="34">
        <v>30</v>
      </c>
      <c r="AT49" s="34">
        <v>30</v>
      </c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7">
        <f>SUM(L49:BB49)/16</f>
        <v>30</v>
      </c>
      <c r="BM49" s="37">
        <f t="shared" si="1"/>
        <v>40</v>
      </c>
      <c r="BN49" s="34">
        <v>20</v>
      </c>
      <c r="BO49" s="34">
        <v>20</v>
      </c>
      <c r="BP49" s="54">
        <f t="shared" si="2"/>
        <v>80</v>
      </c>
    </row>
    <row r="50" spans="1:68" ht="15.75" customHeight="1">
      <c r="A50" s="29" t="s">
        <v>250</v>
      </c>
      <c r="B50" s="30" t="s">
        <v>3045</v>
      </c>
      <c r="C50" s="31" t="s">
        <v>489</v>
      </c>
      <c r="D50" s="31" t="s">
        <v>490</v>
      </c>
      <c r="E50" s="31" t="s">
        <v>491</v>
      </c>
      <c r="F50" s="32" t="s">
        <v>492</v>
      </c>
      <c r="G50" s="33" t="s">
        <v>2080</v>
      </c>
      <c r="H50" s="33" t="s">
        <v>2074</v>
      </c>
      <c r="I50" s="34" t="s">
        <v>2039</v>
      </c>
      <c r="J50" s="35" t="s">
        <v>2361</v>
      </c>
      <c r="K50" s="35" t="s">
        <v>2059</v>
      </c>
      <c r="L50" s="34">
        <v>30</v>
      </c>
      <c r="M50" s="34" t="s">
        <v>2390</v>
      </c>
      <c r="N50" s="34">
        <v>29</v>
      </c>
      <c r="O50" s="34">
        <v>30</v>
      </c>
      <c r="P50" s="34">
        <v>30</v>
      </c>
      <c r="Q50" s="34">
        <v>30</v>
      </c>
      <c r="R50" s="34">
        <v>28</v>
      </c>
      <c r="S50" s="34">
        <v>30</v>
      </c>
      <c r="T50" s="34">
        <v>30</v>
      </c>
      <c r="U50" s="34">
        <v>30</v>
      </c>
      <c r="V50" s="34">
        <v>30</v>
      </c>
      <c r="W50" s="34">
        <v>30</v>
      </c>
      <c r="X50" s="36">
        <v>30</v>
      </c>
      <c r="Y50" s="36"/>
      <c r="Z50" s="36">
        <v>30</v>
      </c>
      <c r="AA50" s="34">
        <v>30</v>
      </c>
      <c r="AB50" s="34"/>
      <c r="AC50" s="34">
        <v>30</v>
      </c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>
        <v>30</v>
      </c>
      <c r="AO50" s="34"/>
      <c r="AP50" s="34"/>
      <c r="AQ50" s="34"/>
      <c r="AR50" s="34"/>
      <c r="AS50" s="34">
        <v>30</v>
      </c>
      <c r="AT50" s="34">
        <v>30</v>
      </c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7">
        <f>SUM(L50:BB50)/18</f>
        <v>29.833333333333332</v>
      </c>
      <c r="BM50" s="37">
        <f t="shared" si="1"/>
        <v>39.77777777777778</v>
      </c>
      <c r="BN50" s="34">
        <v>20</v>
      </c>
      <c r="BO50" s="34">
        <v>20</v>
      </c>
      <c r="BP50" s="54">
        <f t="shared" si="2"/>
        <v>79.77777777777777</v>
      </c>
    </row>
    <row r="51" spans="1:68" ht="15.75" customHeight="1">
      <c r="A51" s="29" t="s">
        <v>250</v>
      </c>
      <c r="B51" s="30" t="s">
        <v>3045</v>
      </c>
      <c r="C51" s="31" t="s">
        <v>493</v>
      </c>
      <c r="D51" s="31" t="s">
        <v>494</v>
      </c>
      <c r="E51" s="31" t="s">
        <v>1818</v>
      </c>
      <c r="F51" s="32" t="s">
        <v>495</v>
      </c>
      <c r="G51" s="33" t="s">
        <v>2080</v>
      </c>
      <c r="H51" s="33" t="s">
        <v>2074</v>
      </c>
      <c r="I51" s="34" t="s">
        <v>2040</v>
      </c>
      <c r="J51" s="35" t="s">
        <v>2361</v>
      </c>
      <c r="K51" s="35" t="s">
        <v>2053</v>
      </c>
      <c r="L51" s="34">
        <v>30</v>
      </c>
      <c r="M51" s="34">
        <v>30</v>
      </c>
      <c r="N51" s="34">
        <v>28</v>
      </c>
      <c r="O51" s="34">
        <v>30</v>
      </c>
      <c r="P51" s="34">
        <v>30</v>
      </c>
      <c r="Q51" s="34">
        <v>30</v>
      </c>
      <c r="R51" s="34">
        <v>30</v>
      </c>
      <c r="S51" s="34">
        <v>30</v>
      </c>
      <c r="T51" s="34">
        <v>30</v>
      </c>
      <c r="U51" s="34">
        <v>30</v>
      </c>
      <c r="V51" s="34">
        <v>28</v>
      </c>
      <c r="W51" s="34">
        <v>28</v>
      </c>
      <c r="X51" s="36">
        <v>30</v>
      </c>
      <c r="Y51" s="36"/>
      <c r="Z51" s="36">
        <v>30</v>
      </c>
      <c r="AA51" s="34">
        <v>28</v>
      </c>
      <c r="AB51" s="34"/>
      <c r="AC51" s="34">
        <v>30</v>
      </c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>
        <v>30</v>
      </c>
      <c r="AO51" s="34"/>
      <c r="AP51" s="34"/>
      <c r="AQ51" s="34"/>
      <c r="AR51" s="34"/>
      <c r="AS51" s="34">
        <v>29</v>
      </c>
      <c r="AT51" s="34">
        <v>30</v>
      </c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7">
        <f t="shared" si="0"/>
        <v>29.526315789473685</v>
      </c>
      <c r="BM51" s="37">
        <f t="shared" si="1"/>
        <v>39.36842105263158</v>
      </c>
      <c r="BN51" s="34">
        <v>20</v>
      </c>
      <c r="BO51" s="34">
        <v>20</v>
      </c>
      <c r="BP51" s="54">
        <f t="shared" si="2"/>
        <v>79.36842105263159</v>
      </c>
    </row>
    <row r="52" spans="1:68" ht="15.75" customHeight="1">
      <c r="A52" s="29" t="s">
        <v>250</v>
      </c>
      <c r="B52" s="30" t="s">
        <v>3045</v>
      </c>
      <c r="C52" s="31" t="s">
        <v>508</v>
      </c>
      <c r="D52" s="31" t="s">
        <v>509</v>
      </c>
      <c r="E52" s="31" t="s">
        <v>1724</v>
      </c>
      <c r="F52" s="32" t="s">
        <v>510</v>
      </c>
      <c r="G52" s="33" t="s">
        <v>2419</v>
      </c>
      <c r="H52" s="33" t="s">
        <v>2420</v>
      </c>
      <c r="I52" s="34" t="s">
        <v>2039</v>
      </c>
      <c r="J52" s="35" t="s">
        <v>2361</v>
      </c>
      <c r="K52" s="35" t="s">
        <v>2063</v>
      </c>
      <c r="L52" s="34">
        <v>30</v>
      </c>
      <c r="M52" s="34">
        <v>30</v>
      </c>
      <c r="N52" s="34">
        <v>29</v>
      </c>
      <c r="O52" s="34">
        <v>30</v>
      </c>
      <c r="P52" s="34">
        <v>30</v>
      </c>
      <c r="Q52" s="34">
        <v>30</v>
      </c>
      <c r="R52" s="34">
        <v>28</v>
      </c>
      <c r="S52" s="34">
        <v>30</v>
      </c>
      <c r="T52" s="34">
        <v>30</v>
      </c>
      <c r="U52" s="34">
        <v>30</v>
      </c>
      <c r="V52" s="34">
        <v>28</v>
      </c>
      <c r="W52" s="34">
        <v>30</v>
      </c>
      <c r="X52" s="36">
        <v>30</v>
      </c>
      <c r="Y52" s="36">
        <v>30</v>
      </c>
      <c r="Z52" s="36"/>
      <c r="AA52" s="34">
        <v>30</v>
      </c>
      <c r="AB52" s="34"/>
      <c r="AC52" s="34">
        <v>30</v>
      </c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>
        <v>30</v>
      </c>
      <c r="AO52" s="34"/>
      <c r="AP52" s="34"/>
      <c r="AQ52" s="34"/>
      <c r="AR52" s="34"/>
      <c r="AS52" s="34">
        <v>30</v>
      </c>
      <c r="AT52" s="34">
        <v>30</v>
      </c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7">
        <f t="shared" si="0"/>
        <v>29.736842105263158</v>
      </c>
      <c r="BM52" s="37">
        <f t="shared" si="1"/>
        <v>39.64912280701754</v>
      </c>
      <c r="BN52" s="34">
        <v>20</v>
      </c>
      <c r="BO52" s="34">
        <v>19</v>
      </c>
      <c r="BP52" s="54">
        <f t="shared" si="2"/>
        <v>78.64912280701753</v>
      </c>
    </row>
    <row r="53" spans="1:68" ht="15.75" customHeight="1">
      <c r="A53" s="29" t="s">
        <v>250</v>
      </c>
      <c r="B53" s="30" t="s">
        <v>3045</v>
      </c>
      <c r="C53" s="31" t="s">
        <v>514</v>
      </c>
      <c r="D53" s="31" t="s">
        <v>515</v>
      </c>
      <c r="E53" s="31" t="s">
        <v>516</v>
      </c>
      <c r="F53" s="32" t="s">
        <v>517</v>
      </c>
      <c r="G53" s="33" t="s">
        <v>518</v>
      </c>
      <c r="H53" s="33" t="s">
        <v>519</v>
      </c>
      <c r="I53" s="34" t="s">
        <v>2039</v>
      </c>
      <c r="J53" s="35" t="s">
        <v>2361</v>
      </c>
      <c r="K53" s="35" t="s">
        <v>2059</v>
      </c>
      <c r="L53" s="34">
        <v>30</v>
      </c>
      <c r="M53" s="34">
        <v>30</v>
      </c>
      <c r="N53" s="34">
        <v>29</v>
      </c>
      <c r="O53" s="34">
        <v>30</v>
      </c>
      <c r="P53" s="34">
        <v>30</v>
      </c>
      <c r="Q53" s="34">
        <v>30</v>
      </c>
      <c r="R53" s="34">
        <v>28</v>
      </c>
      <c r="S53" s="34">
        <v>30</v>
      </c>
      <c r="T53" s="34">
        <v>30</v>
      </c>
      <c r="U53" s="34">
        <v>30</v>
      </c>
      <c r="V53" s="34">
        <v>30</v>
      </c>
      <c r="W53" s="34">
        <v>30</v>
      </c>
      <c r="X53" s="36">
        <v>30</v>
      </c>
      <c r="Y53" s="36"/>
      <c r="Z53" s="36">
        <v>29</v>
      </c>
      <c r="AA53" s="34">
        <v>28</v>
      </c>
      <c r="AB53" s="34"/>
      <c r="AC53" s="34">
        <v>30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>
        <v>30</v>
      </c>
      <c r="AO53" s="34"/>
      <c r="AP53" s="34"/>
      <c r="AQ53" s="34"/>
      <c r="AR53" s="34"/>
      <c r="AS53" s="34">
        <v>30</v>
      </c>
      <c r="AT53" s="34">
        <v>30</v>
      </c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7">
        <f t="shared" si="0"/>
        <v>29.68421052631579</v>
      </c>
      <c r="BM53" s="37">
        <f t="shared" si="1"/>
        <v>39.578947368421055</v>
      </c>
      <c r="BN53" s="34">
        <v>20</v>
      </c>
      <c r="BO53" s="34">
        <v>20</v>
      </c>
      <c r="BP53" s="54">
        <f t="shared" si="2"/>
        <v>79.57894736842105</v>
      </c>
    </row>
    <row r="54" spans="1:68" ht="15.75" customHeight="1">
      <c r="A54" s="29" t="s">
        <v>250</v>
      </c>
      <c r="B54" s="30" t="s">
        <v>3045</v>
      </c>
      <c r="C54" s="31" t="s">
        <v>520</v>
      </c>
      <c r="D54" s="31" t="s">
        <v>521</v>
      </c>
      <c r="E54" s="31" t="s">
        <v>1726</v>
      </c>
      <c r="F54" s="32" t="s">
        <v>522</v>
      </c>
      <c r="G54" s="33" t="s">
        <v>2419</v>
      </c>
      <c r="H54" s="33" t="s">
        <v>2420</v>
      </c>
      <c r="I54" s="34" t="s">
        <v>2039</v>
      </c>
      <c r="J54" s="35" t="s">
        <v>2361</v>
      </c>
      <c r="K54" s="35" t="s">
        <v>2063</v>
      </c>
      <c r="L54" s="34">
        <v>30</v>
      </c>
      <c r="M54" s="34">
        <v>30</v>
      </c>
      <c r="N54" s="34">
        <v>30</v>
      </c>
      <c r="O54" s="34">
        <v>30</v>
      </c>
      <c r="P54" s="34">
        <v>30</v>
      </c>
      <c r="Q54" s="34">
        <v>30</v>
      </c>
      <c r="R54" s="34">
        <v>30</v>
      </c>
      <c r="S54" s="34">
        <v>30</v>
      </c>
      <c r="T54" s="34">
        <v>30</v>
      </c>
      <c r="U54" s="34">
        <v>30</v>
      </c>
      <c r="V54" s="34">
        <v>30</v>
      </c>
      <c r="W54" s="34">
        <v>30</v>
      </c>
      <c r="X54" s="36">
        <v>30</v>
      </c>
      <c r="Y54" s="36">
        <v>30</v>
      </c>
      <c r="Z54" s="36"/>
      <c r="AA54" s="34">
        <v>30</v>
      </c>
      <c r="AB54" s="34"/>
      <c r="AC54" s="34">
        <v>30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>
        <v>30</v>
      </c>
      <c r="AO54" s="34"/>
      <c r="AP54" s="34"/>
      <c r="AQ54" s="34"/>
      <c r="AR54" s="34"/>
      <c r="AS54" s="34">
        <v>30</v>
      </c>
      <c r="AT54" s="34">
        <v>30</v>
      </c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7">
        <f t="shared" si="0"/>
        <v>30</v>
      </c>
      <c r="BM54" s="37">
        <f t="shared" si="1"/>
        <v>40</v>
      </c>
      <c r="BN54" s="34">
        <v>20</v>
      </c>
      <c r="BO54" s="34">
        <v>19</v>
      </c>
      <c r="BP54" s="54">
        <f t="shared" si="2"/>
        <v>79</v>
      </c>
    </row>
    <row r="55" spans="1:68" ht="15.75" customHeight="1">
      <c r="A55" s="29" t="s">
        <v>930</v>
      </c>
      <c r="B55" s="30" t="s">
        <v>3045</v>
      </c>
      <c r="C55" s="31" t="s">
        <v>1262</v>
      </c>
      <c r="D55" s="31" t="s">
        <v>918</v>
      </c>
      <c r="E55" s="31" t="s">
        <v>823</v>
      </c>
      <c r="F55" s="32" t="s">
        <v>1263</v>
      </c>
      <c r="G55" s="33" t="s">
        <v>284</v>
      </c>
      <c r="H55" s="33" t="s">
        <v>2420</v>
      </c>
      <c r="I55" s="34" t="s">
        <v>2039</v>
      </c>
      <c r="J55" s="35" t="s">
        <v>2361</v>
      </c>
      <c r="K55" s="35" t="s">
        <v>2063</v>
      </c>
      <c r="L55" s="34">
        <v>30</v>
      </c>
      <c r="M55" s="34">
        <v>30</v>
      </c>
      <c r="N55" s="34">
        <v>26</v>
      </c>
      <c r="O55" s="34">
        <v>30</v>
      </c>
      <c r="P55" s="34">
        <v>30</v>
      </c>
      <c r="Q55" s="34">
        <v>30</v>
      </c>
      <c r="R55" s="34">
        <v>30</v>
      </c>
      <c r="S55" s="34">
        <v>30</v>
      </c>
      <c r="T55" s="34">
        <v>30</v>
      </c>
      <c r="U55" s="34">
        <v>30</v>
      </c>
      <c r="V55" s="34">
        <v>28</v>
      </c>
      <c r="W55" s="34">
        <v>30</v>
      </c>
      <c r="X55" s="36">
        <v>28</v>
      </c>
      <c r="Y55" s="36">
        <v>30</v>
      </c>
      <c r="Z55" s="36"/>
      <c r="AA55" s="34">
        <v>30</v>
      </c>
      <c r="AB55" s="34"/>
      <c r="AC55" s="34">
        <v>30</v>
      </c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>
        <v>30</v>
      </c>
      <c r="AO55" s="34"/>
      <c r="AP55" s="34"/>
      <c r="AQ55" s="34"/>
      <c r="AR55" s="34"/>
      <c r="AS55" s="34">
        <v>30</v>
      </c>
      <c r="AT55" s="34">
        <v>30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7">
        <f t="shared" si="0"/>
        <v>29.57894736842105</v>
      </c>
      <c r="BM55" s="37">
        <f t="shared" si="1"/>
        <v>39.43859649122807</v>
      </c>
      <c r="BN55" s="34">
        <v>17</v>
      </c>
      <c r="BO55" s="34">
        <v>17</v>
      </c>
      <c r="BP55" s="54">
        <f t="shared" si="2"/>
        <v>73.43859649122807</v>
      </c>
    </row>
    <row r="56" spans="1:68" ht="15.75" customHeight="1">
      <c r="A56" s="29" t="s">
        <v>250</v>
      </c>
      <c r="B56" s="30" t="s">
        <v>3045</v>
      </c>
      <c r="C56" s="31" t="s">
        <v>523</v>
      </c>
      <c r="D56" s="31" t="s">
        <v>524</v>
      </c>
      <c r="E56" s="31" t="s">
        <v>1764</v>
      </c>
      <c r="F56" s="32" t="s">
        <v>525</v>
      </c>
      <c r="G56" s="33" t="s">
        <v>2587</v>
      </c>
      <c r="H56" s="33" t="s">
        <v>2074</v>
      </c>
      <c r="I56" s="34" t="s">
        <v>2039</v>
      </c>
      <c r="J56" s="35" t="s">
        <v>2361</v>
      </c>
      <c r="K56" s="35" t="s">
        <v>2063</v>
      </c>
      <c r="L56" s="34">
        <v>30</v>
      </c>
      <c r="M56" s="34">
        <v>30</v>
      </c>
      <c r="N56" s="34">
        <v>29</v>
      </c>
      <c r="O56" s="34">
        <v>30</v>
      </c>
      <c r="P56" s="34">
        <v>30</v>
      </c>
      <c r="Q56" s="34">
        <v>30</v>
      </c>
      <c r="R56" s="34">
        <v>30</v>
      </c>
      <c r="S56" s="34">
        <v>30</v>
      </c>
      <c r="T56" s="34">
        <v>30</v>
      </c>
      <c r="U56" s="34">
        <v>30</v>
      </c>
      <c r="V56" s="34">
        <v>30</v>
      </c>
      <c r="W56" s="34">
        <v>30</v>
      </c>
      <c r="X56" s="36">
        <v>30</v>
      </c>
      <c r="Y56" s="36">
        <v>30</v>
      </c>
      <c r="Z56" s="36"/>
      <c r="AA56" s="34">
        <v>30</v>
      </c>
      <c r="AB56" s="34"/>
      <c r="AC56" s="34">
        <v>30</v>
      </c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>
        <v>30</v>
      </c>
      <c r="AO56" s="34"/>
      <c r="AP56" s="34"/>
      <c r="AQ56" s="34"/>
      <c r="AR56" s="34"/>
      <c r="AS56" s="34">
        <v>30</v>
      </c>
      <c r="AT56" s="34">
        <v>30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7">
        <f t="shared" si="0"/>
        <v>29.94736842105263</v>
      </c>
      <c r="BM56" s="37">
        <f t="shared" si="1"/>
        <v>39.92982456140351</v>
      </c>
      <c r="BN56" s="34">
        <v>18</v>
      </c>
      <c r="BO56" s="34">
        <v>18</v>
      </c>
      <c r="BP56" s="54">
        <f t="shared" si="2"/>
        <v>75.9298245614035</v>
      </c>
    </row>
    <row r="57" spans="1:68" ht="15" customHeight="1" thickBot="1">
      <c r="A57" s="43" t="s">
        <v>250</v>
      </c>
      <c r="B57" s="44" t="s">
        <v>3045</v>
      </c>
      <c r="C57" s="45" t="s">
        <v>372</v>
      </c>
      <c r="D57" s="46" t="b">
        <v>0</v>
      </c>
      <c r="E57" s="45" t="s">
        <v>373</v>
      </c>
      <c r="F57" s="47" t="s">
        <v>374</v>
      </c>
      <c r="G57" s="48" t="s">
        <v>375</v>
      </c>
      <c r="H57" s="48" t="s">
        <v>376</v>
      </c>
      <c r="I57" s="49" t="s">
        <v>2039</v>
      </c>
      <c r="J57" s="50" t="s">
        <v>2361</v>
      </c>
      <c r="K57" s="50" t="s">
        <v>2063</v>
      </c>
      <c r="L57" s="49">
        <v>30</v>
      </c>
      <c r="M57" s="49">
        <v>30</v>
      </c>
      <c r="N57" s="49">
        <v>29</v>
      </c>
      <c r="O57" s="49">
        <v>30</v>
      </c>
      <c r="P57" s="49">
        <v>30</v>
      </c>
      <c r="Q57" s="49">
        <v>30</v>
      </c>
      <c r="R57" s="49">
        <v>28</v>
      </c>
      <c r="S57" s="49">
        <v>30</v>
      </c>
      <c r="T57" s="49">
        <v>30</v>
      </c>
      <c r="U57" s="49">
        <v>30</v>
      </c>
      <c r="V57" s="49">
        <v>28</v>
      </c>
      <c r="W57" s="49">
        <v>30</v>
      </c>
      <c r="X57" s="51">
        <v>30</v>
      </c>
      <c r="Y57" s="51">
        <v>30</v>
      </c>
      <c r="Z57" s="51"/>
      <c r="AA57" s="49">
        <v>30</v>
      </c>
      <c r="AB57" s="49"/>
      <c r="AC57" s="49">
        <v>30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30</v>
      </c>
      <c r="AO57" s="49"/>
      <c r="AP57" s="49"/>
      <c r="AQ57" s="49"/>
      <c r="AR57" s="49"/>
      <c r="AS57" s="49">
        <v>30</v>
      </c>
      <c r="AT57" s="49">
        <v>30</v>
      </c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52">
        <f t="shared" si="0"/>
        <v>29.736842105263158</v>
      </c>
      <c r="BM57" s="52">
        <f t="shared" si="1"/>
        <v>39.64912280701754</v>
      </c>
      <c r="BN57" s="49">
        <v>20</v>
      </c>
      <c r="BO57" s="49">
        <v>18</v>
      </c>
      <c r="BP57" s="55">
        <f>SUM(BM57+BN57+BO57)</f>
        <v>77.64912280701753</v>
      </c>
    </row>
    <row r="58" spans="1:68" s="4" customFormat="1" ht="165" customHeight="1" thickBot="1" thickTop="1">
      <c r="A58" s="105" t="s">
        <v>3039</v>
      </c>
      <c r="B58" s="106" t="s">
        <v>3040</v>
      </c>
      <c r="C58" s="107" t="s">
        <v>1579</v>
      </c>
      <c r="D58" s="107" t="s">
        <v>1581</v>
      </c>
      <c r="E58" s="107" t="s">
        <v>1582</v>
      </c>
      <c r="F58" s="108" t="s">
        <v>1586</v>
      </c>
      <c r="G58" s="107" t="s">
        <v>1583</v>
      </c>
      <c r="H58" s="107" t="s">
        <v>1584</v>
      </c>
      <c r="I58" s="107" t="s">
        <v>1585</v>
      </c>
      <c r="J58" s="107" t="s">
        <v>1587</v>
      </c>
      <c r="K58" s="107" t="s">
        <v>1588</v>
      </c>
      <c r="L58" s="109" t="s">
        <v>2350</v>
      </c>
      <c r="M58" s="109" t="s">
        <v>2353</v>
      </c>
      <c r="N58" s="109" t="s">
        <v>2347</v>
      </c>
      <c r="O58" s="109" t="s">
        <v>2366</v>
      </c>
      <c r="P58" s="109" t="s">
        <v>2364</v>
      </c>
      <c r="Q58" s="109" t="s">
        <v>2365</v>
      </c>
      <c r="R58" s="109" t="s">
        <v>2367</v>
      </c>
      <c r="S58" s="109" t="s">
        <v>2369</v>
      </c>
      <c r="T58" s="109" t="s">
        <v>2341</v>
      </c>
      <c r="U58" s="109" t="s">
        <v>2343</v>
      </c>
      <c r="V58" s="109" t="s">
        <v>2354</v>
      </c>
      <c r="W58" s="109" t="s">
        <v>2363</v>
      </c>
      <c r="X58" s="109" t="s">
        <v>2368</v>
      </c>
      <c r="Y58" s="109" t="s">
        <v>2138</v>
      </c>
      <c r="Z58" s="109" t="s">
        <v>2139</v>
      </c>
      <c r="AA58" s="109" t="s">
        <v>2140</v>
      </c>
      <c r="AB58" s="109" t="s">
        <v>2141</v>
      </c>
      <c r="AC58" s="109" t="s">
        <v>2142</v>
      </c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 t="s">
        <v>2143</v>
      </c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 t="s">
        <v>3041</v>
      </c>
      <c r="BM58" s="110" t="s">
        <v>1167</v>
      </c>
      <c r="BN58" s="109" t="s">
        <v>3042</v>
      </c>
      <c r="BO58" s="109" t="s">
        <v>3043</v>
      </c>
      <c r="BP58" s="111" t="s">
        <v>3044</v>
      </c>
    </row>
    <row r="59" spans="1:68" ht="18" customHeight="1" thickTop="1">
      <c r="A59" s="20" t="s">
        <v>3132</v>
      </c>
      <c r="B59" s="21" t="s">
        <v>2136</v>
      </c>
      <c r="C59" s="22" t="s">
        <v>3204</v>
      </c>
      <c r="D59" s="22" t="s">
        <v>3205</v>
      </c>
      <c r="E59" s="22" t="s">
        <v>1796</v>
      </c>
      <c r="F59" s="23" t="s">
        <v>3206</v>
      </c>
      <c r="G59" s="24" t="s">
        <v>3207</v>
      </c>
      <c r="H59" s="24" t="s">
        <v>3208</v>
      </c>
      <c r="I59" s="25" t="s">
        <v>2039</v>
      </c>
      <c r="J59" s="26" t="s">
        <v>2361</v>
      </c>
      <c r="K59" s="26" t="s">
        <v>2065</v>
      </c>
      <c r="L59" s="59">
        <v>30</v>
      </c>
      <c r="M59" s="59">
        <v>29</v>
      </c>
      <c r="N59" s="59">
        <v>29</v>
      </c>
      <c r="O59" s="59">
        <v>30</v>
      </c>
      <c r="P59" s="59">
        <v>30</v>
      </c>
      <c r="Q59" s="60">
        <v>30</v>
      </c>
      <c r="R59" s="59">
        <v>30</v>
      </c>
      <c r="S59" s="59">
        <v>30</v>
      </c>
      <c r="T59" s="59">
        <v>30</v>
      </c>
      <c r="U59" s="59">
        <v>30</v>
      </c>
      <c r="V59" s="59">
        <v>30</v>
      </c>
      <c r="W59" s="59">
        <v>30</v>
      </c>
      <c r="X59" s="60">
        <v>30</v>
      </c>
      <c r="Y59" s="59">
        <v>30</v>
      </c>
      <c r="Z59" s="61">
        <v>30</v>
      </c>
      <c r="AA59" s="61">
        <v>30</v>
      </c>
      <c r="AB59" s="61">
        <v>30</v>
      </c>
      <c r="AC59" s="61">
        <v>30</v>
      </c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>
        <v>30</v>
      </c>
      <c r="AO59" s="61"/>
      <c r="AP59" s="61"/>
      <c r="AQ59" s="61"/>
      <c r="AR59" s="61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28">
        <f>SUM(L59:AN59)/19</f>
        <v>29.894736842105264</v>
      </c>
      <c r="BM59" s="28">
        <f>SUM(BL59*40/30)</f>
        <v>39.85964912280702</v>
      </c>
      <c r="BN59" s="25">
        <v>20</v>
      </c>
      <c r="BO59" s="25">
        <v>20</v>
      </c>
      <c r="BP59" s="53">
        <f>SUM(BM59+BN59+BO59)</f>
        <v>79.85964912280701</v>
      </c>
    </row>
    <row r="60" spans="1:68" ht="18" customHeight="1">
      <c r="A60" s="29" t="s">
        <v>2169</v>
      </c>
      <c r="B60" s="30" t="s">
        <v>2136</v>
      </c>
      <c r="C60" s="31" t="s">
        <v>1441</v>
      </c>
      <c r="D60" s="31" t="s">
        <v>1442</v>
      </c>
      <c r="E60" s="31" t="s">
        <v>1775</v>
      </c>
      <c r="F60" s="32" t="s">
        <v>1443</v>
      </c>
      <c r="G60" s="33" t="s">
        <v>1444</v>
      </c>
      <c r="H60" s="33" t="s">
        <v>3208</v>
      </c>
      <c r="I60" s="34" t="s">
        <v>2039</v>
      </c>
      <c r="J60" s="35" t="s">
        <v>2361</v>
      </c>
      <c r="K60" s="35" t="s">
        <v>2065</v>
      </c>
      <c r="L60" s="63">
        <v>30</v>
      </c>
      <c r="M60" s="64">
        <v>30</v>
      </c>
      <c r="N60" s="64">
        <v>30</v>
      </c>
      <c r="O60" s="64">
        <v>30</v>
      </c>
      <c r="P60" s="64">
        <v>30</v>
      </c>
      <c r="Q60" s="65">
        <v>30</v>
      </c>
      <c r="R60" s="65">
        <v>30</v>
      </c>
      <c r="S60" s="65">
        <v>28</v>
      </c>
      <c r="T60" s="65">
        <v>30</v>
      </c>
      <c r="U60" s="64">
        <v>30</v>
      </c>
      <c r="V60" s="64">
        <v>30</v>
      </c>
      <c r="W60" s="64">
        <v>30</v>
      </c>
      <c r="X60" s="67">
        <v>28</v>
      </c>
      <c r="Y60" s="64">
        <v>30</v>
      </c>
      <c r="Z60" s="64">
        <v>30</v>
      </c>
      <c r="AA60" s="64">
        <v>30</v>
      </c>
      <c r="AB60" s="64">
        <v>30</v>
      </c>
      <c r="AC60" s="64">
        <v>30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>
        <v>30</v>
      </c>
      <c r="AO60" s="64"/>
      <c r="AP60" s="64"/>
      <c r="AQ60" s="64"/>
      <c r="AR60" s="64"/>
      <c r="AS60" s="39"/>
      <c r="AT60" s="35"/>
      <c r="AU60" s="35"/>
      <c r="AV60" s="35"/>
      <c r="AW60" s="35"/>
      <c r="AX60" s="35"/>
      <c r="AY60" s="35"/>
      <c r="AZ60" s="35"/>
      <c r="BA60" s="66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7">
        <f aca="true" t="shared" si="3" ref="BL60:BL67">SUM(L60:AN60)/19</f>
        <v>29.789473684210527</v>
      </c>
      <c r="BM60" s="37">
        <f aca="true" t="shared" si="4" ref="BM60:BM69">SUM(BL60*40/30)</f>
        <v>39.719298245614034</v>
      </c>
      <c r="BN60" s="34">
        <v>20</v>
      </c>
      <c r="BO60" s="34">
        <v>20</v>
      </c>
      <c r="BP60" s="54">
        <f aca="true" t="shared" si="5" ref="BP60:BP67">SUM(BM60+BN60+BO60)</f>
        <v>79.71929824561403</v>
      </c>
    </row>
    <row r="61" spans="1:68" ht="18" customHeight="1">
      <c r="A61" s="29" t="s">
        <v>3132</v>
      </c>
      <c r="B61" s="30" t="s">
        <v>2136</v>
      </c>
      <c r="C61" s="31" t="s">
        <v>3</v>
      </c>
      <c r="D61" s="31" t="s">
        <v>4</v>
      </c>
      <c r="E61" s="31" t="s">
        <v>3025</v>
      </c>
      <c r="F61" s="32" t="s">
        <v>5</v>
      </c>
      <c r="G61" s="33" t="s">
        <v>2247</v>
      </c>
      <c r="H61" s="33" t="s">
        <v>2074</v>
      </c>
      <c r="I61" s="34" t="s">
        <v>2039</v>
      </c>
      <c r="J61" s="35" t="s">
        <v>2361</v>
      </c>
      <c r="K61" s="35" t="s">
        <v>3187</v>
      </c>
      <c r="L61" s="65">
        <v>30</v>
      </c>
      <c r="M61" s="65">
        <v>29</v>
      </c>
      <c r="N61" s="65">
        <v>30</v>
      </c>
      <c r="O61" s="65">
        <v>30</v>
      </c>
      <c r="P61" s="65">
        <v>30</v>
      </c>
      <c r="Q61" s="65">
        <v>30</v>
      </c>
      <c r="R61" s="65">
        <v>30</v>
      </c>
      <c r="S61" s="65">
        <v>30</v>
      </c>
      <c r="T61" s="65">
        <v>30</v>
      </c>
      <c r="U61" s="65">
        <v>30</v>
      </c>
      <c r="V61" s="65">
        <v>27</v>
      </c>
      <c r="W61" s="65">
        <v>30</v>
      </c>
      <c r="X61" s="67">
        <v>30</v>
      </c>
      <c r="Y61" s="64">
        <v>30</v>
      </c>
      <c r="Z61" s="64">
        <v>30</v>
      </c>
      <c r="AA61" s="64">
        <v>30</v>
      </c>
      <c r="AB61" s="64">
        <v>30</v>
      </c>
      <c r="AC61" s="64">
        <v>30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>
        <v>30</v>
      </c>
      <c r="AO61" s="64"/>
      <c r="AP61" s="64"/>
      <c r="AQ61" s="64"/>
      <c r="AR61" s="64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7">
        <f t="shared" si="3"/>
        <v>29.789473684210527</v>
      </c>
      <c r="BM61" s="37">
        <f t="shared" si="4"/>
        <v>39.719298245614034</v>
      </c>
      <c r="BN61" s="34">
        <v>20</v>
      </c>
      <c r="BO61" s="34">
        <v>20</v>
      </c>
      <c r="BP61" s="54">
        <f t="shared" si="5"/>
        <v>79.71929824561403</v>
      </c>
    </row>
    <row r="62" spans="1:68" ht="18" customHeight="1">
      <c r="A62" s="29" t="s">
        <v>250</v>
      </c>
      <c r="B62" s="30" t="s">
        <v>2136</v>
      </c>
      <c r="C62" s="31" t="s">
        <v>359</v>
      </c>
      <c r="D62" s="31" t="s">
        <v>358</v>
      </c>
      <c r="E62" s="31" t="s">
        <v>1764</v>
      </c>
      <c r="F62" s="32" t="s">
        <v>360</v>
      </c>
      <c r="G62" s="33" t="s">
        <v>284</v>
      </c>
      <c r="H62" s="33" t="s">
        <v>2420</v>
      </c>
      <c r="I62" s="34" t="s">
        <v>2039</v>
      </c>
      <c r="J62" s="35" t="s">
        <v>2361</v>
      </c>
      <c r="K62" s="35" t="s">
        <v>2065</v>
      </c>
      <c r="L62" s="65">
        <v>30</v>
      </c>
      <c r="M62" s="65">
        <v>30</v>
      </c>
      <c r="N62" s="65">
        <v>29</v>
      </c>
      <c r="O62" s="65">
        <v>30</v>
      </c>
      <c r="P62" s="65">
        <v>30</v>
      </c>
      <c r="Q62" s="65">
        <v>30</v>
      </c>
      <c r="R62" s="65">
        <v>30</v>
      </c>
      <c r="S62" s="65">
        <v>30</v>
      </c>
      <c r="T62" s="65">
        <v>30</v>
      </c>
      <c r="U62" s="65">
        <v>30</v>
      </c>
      <c r="V62" s="65">
        <v>30</v>
      </c>
      <c r="W62" s="65">
        <v>30</v>
      </c>
      <c r="X62" s="67">
        <v>30</v>
      </c>
      <c r="Y62" s="64">
        <v>30</v>
      </c>
      <c r="Z62" s="64">
        <v>30</v>
      </c>
      <c r="AA62" s="64">
        <v>30</v>
      </c>
      <c r="AB62" s="64">
        <v>30</v>
      </c>
      <c r="AC62" s="64">
        <v>30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>
        <v>30</v>
      </c>
      <c r="AO62" s="64"/>
      <c r="AP62" s="64"/>
      <c r="AQ62" s="64"/>
      <c r="AR62" s="6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7">
        <f t="shared" si="3"/>
        <v>29.94736842105263</v>
      </c>
      <c r="BM62" s="37">
        <f t="shared" si="4"/>
        <v>39.92982456140351</v>
      </c>
      <c r="BN62" s="34">
        <v>20</v>
      </c>
      <c r="BO62" s="34">
        <v>20</v>
      </c>
      <c r="BP62" s="54">
        <f t="shared" si="5"/>
        <v>79.9298245614035</v>
      </c>
    </row>
    <row r="63" spans="1:68" ht="18" customHeight="1">
      <c r="A63" s="29" t="s">
        <v>250</v>
      </c>
      <c r="B63" s="30" t="s">
        <v>2136</v>
      </c>
      <c r="C63" s="31" t="s">
        <v>294</v>
      </c>
      <c r="D63" s="31" t="s">
        <v>295</v>
      </c>
      <c r="E63" s="31" t="s">
        <v>296</v>
      </c>
      <c r="F63" s="32" t="s">
        <v>297</v>
      </c>
      <c r="G63" s="33" t="s">
        <v>284</v>
      </c>
      <c r="H63" s="33" t="s">
        <v>2420</v>
      </c>
      <c r="I63" s="34" t="s">
        <v>2039</v>
      </c>
      <c r="J63" s="35" t="s">
        <v>2361</v>
      </c>
      <c r="K63" s="35" t="s">
        <v>2065</v>
      </c>
      <c r="L63" s="65">
        <v>30</v>
      </c>
      <c r="M63" s="65">
        <v>30</v>
      </c>
      <c r="N63" s="65">
        <v>28</v>
      </c>
      <c r="O63" s="65">
        <v>30</v>
      </c>
      <c r="P63" s="65">
        <v>30</v>
      </c>
      <c r="Q63" s="65">
        <v>30</v>
      </c>
      <c r="R63" s="67">
        <v>30</v>
      </c>
      <c r="S63" s="65">
        <v>30</v>
      </c>
      <c r="T63" s="65">
        <v>28</v>
      </c>
      <c r="U63" s="65">
        <v>30</v>
      </c>
      <c r="V63" s="65">
        <v>26</v>
      </c>
      <c r="W63" s="65">
        <v>30</v>
      </c>
      <c r="X63" s="67">
        <v>30</v>
      </c>
      <c r="Y63" s="64">
        <v>30</v>
      </c>
      <c r="Z63" s="64">
        <v>30</v>
      </c>
      <c r="AA63" s="64">
        <v>30</v>
      </c>
      <c r="AB63" s="64">
        <v>30</v>
      </c>
      <c r="AC63" s="64">
        <v>30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>
        <v>30</v>
      </c>
      <c r="AO63" s="64"/>
      <c r="AP63" s="64"/>
      <c r="AQ63" s="64"/>
      <c r="AR63" s="6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7">
        <f t="shared" si="3"/>
        <v>29.57894736842105</v>
      </c>
      <c r="BM63" s="37">
        <f t="shared" si="4"/>
        <v>39.43859649122807</v>
      </c>
      <c r="BN63" s="34">
        <v>20</v>
      </c>
      <c r="BO63" s="34">
        <v>20</v>
      </c>
      <c r="BP63" s="54">
        <f t="shared" si="5"/>
        <v>79.43859649122807</v>
      </c>
    </row>
    <row r="64" spans="1:68" s="4" customFormat="1" ht="18" customHeight="1">
      <c r="A64" s="29" t="s">
        <v>1589</v>
      </c>
      <c r="B64" s="30" t="s">
        <v>2136</v>
      </c>
      <c r="C64" s="68" t="s">
        <v>1982</v>
      </c>
      <c r="D64" s="31" t="s">
        <v>1779</v>
      </c>
      <c r="E64" s="31" t="s">
        <v>1596</v>
      </c>
      <c r="F64" s="32" t="s">
        <v>2251</v>
      </c>
      <c r="G64" s="33" t="s">
        <v>2166</v>
      </c>
      <c r="H64" s="69" t="s">
        <v>1589</v>
      </c>
      <c r="I64" s="34" t="s">
        <v>2039</v>
      </c>
      <c r="J64" s="69" t="s">
        <v>2361</v>
      </c>
      <c r="K64" s="35" t="s">
        <v>2065</v>
      </c>
      <c r="L64" s="65">
        <v>30</v>
      </c>
      <c r="M64" s="65" t="s">
        <v>2390</v>
      </c>
      <c r="N64" s="65">
        <v>28</v>
      </c>
      <c r="O64" s="65">
        <v>28</v>
      </c>
      <c r="P64" s="65">
        <v>27</v>
      </c>
      <c r="Q64" s="65">
        <v>30</v>
      </c>
      <c r="R64" s="65">
        <v>27</v>
      </c>
      <c r="S64" s="65" t="s">
        <v>2390</v>
      </c>
      <c r="T64" s="65">
        <v>30</v>
      </c>
      <c r="U64" s="65" t="s">
        <v>2345</v>
      </c>
      <c r="V64" s="65">
        <v>24</v>
      </c>
      <c r="W64" s="65">
        <v>30</v>
      </c>
      <c r="X64" s="67">
        <v>30</v>
      </c>
      <c r="Y64" s="64">
        <v>30</v>
      </c>
      <c r="Z64" s="64">
        <v>30</v>
      </c>
      <c r="AA64" s="64">
        <v>30</v>
      </c>
      <c r="AB64" s="64">
        <v>30</v>
      </c>
      <c r="AC64" s="64">
        <v>30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>
        <v>30</v>
      </c>
      <c r="AO64" s="64"/>
      <c r="AP64" s="64"/>
      <c r="AQ64" s="64"/>
      <c r="AR64" s="64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37">
        <f>SUM(L64:AN64)/17</f>
        <v>27.294117647058822</v>
      </c>
      <c r="BM64" s="37">
        <f t="shared" si="4"/>
        <v>36.3921568627451</v>
      </c>
      <c r="BN64" s="34">
        <v>20</v>
      </c>
      <c r="BO64" s="34">
        <v>20</v>
      </c>
      <c r="BP64" s="54">
        <f t="shared" si="5"/>
        <v>76.3921568627451</v>
      </c>
    </row>
    <row r="65" spans="1:68" ht="18" customHeight="1">
      <c r="A65" s="29" t="s">
        <v>250</v>
      </c>
      <c r="B65" s="30" t="s">
        <v>2136</v>
      </c>
      <c r="C65" s="31" t="s">
        <v>255</v>
      </c>
      <c r="D65" s="31" t="s">
        <v>256</v>
      </c>
      <c r="E65" s="31" t="s">
        <v>257</v>
      </c>
      <c r="F65" s="32" t="s">
        <v>258</v>
      </c>
      <c r="G65" s="33" t="s">
        <v>259</v>
      </c>
      <c r="H65" s="33" t="s">
        <v>2420</v>
      </c>
      <c r="I65" s="34" t="s">
        <v>2040</v>
      </c>
      <c r="J65" s="35" t="s">
        <v>2361</v>
      </c>
      <c r="K65" s="35" t="s">
        <v>2065</v>
      </c>
      <c r="L65" s="65">
        <v>30</v>
      </c>
      <c r="M65" s="65">
        <v>30</v>
      </c>
      <c r="N65" s="65">
        <v>29</v>
      </c>
      <c r="O65" s="65">
        <v>30</v>
      </c>
      <c r="P65" s="65">
        <v>30</v>
      </c>
      <c r="Q65" s="65">
        <v>30</v>
      </c>
      <c r="R65" s="67">
        <v>28</v>
      </c>
      <c r="S65" s="65">
        <v>30</v>
      </c>
      <c r="T65" s="65">
        <v>30</v>
      </c>
      <c r="U65" s="65">
        <v>30</v>
      </c>
      <c r="V65" s="65">
        <v>28</v>
      </c>
      <c r="W65" s="65">
        <v>30</v>
      </c>
      <c r="X65" s="67">
        <v>30</v>
      </c>
      <c r="Y65" s="64">
        <v>30</v>
      </c>
      <c r="Z65" s="64">
        <v>30</v>
      </c>
      <c r="AA65" s="64">
        <v>30</v>
      </c>
      <c r="AB65" s="64">
        <v>30</v>
      </c>
      <c r="AC65" s="64">
        <v>30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>
        <v>30</v>
      </c>
      <c r="AO65" s="64"/>
      <c r="AP65" s="64"/>
      <c r="AQ65" s="64"/>
      <c r="AR65" s="6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7">
        <f t="shared" si="3"/>
        <v>29.736842105263158</v>
      </c>
      <c r="BM65" s="37">
        <f t="shared" si="4"/>
        <v>39.64912280701754</v>
      </c>
      <c r="BN65" s="34">
        <v>20</v>
      </c>
      <c r="BO65" s="34">
        <v>20</v>
      </c>
      <c r="BP65" s="54">
        <f t="shared" si="5"/>
        <v>79.64912280701753</v>
      </c>
    </row>
    <row r="66" spans="1:68" ht="18" customHeight="1">
      <c r="A66" s="29" t="s">
        <v>3132</v>
      </c>
      <c r="B66" s="30" t="s">
        <v>2136</v>
      </c>
      <c r="C66" s="31" t="s">
        <v>3184</v>
      </c>
      <c r="D66" s="31" t="s">
        <v>3185</v>
      </c>
      <c r="E66" s="31" t="s">
        <v>2483</v>
      </c>
      <c r="F66" s="32" t="s">
        <v>3186</v>
      </c>
      <c r="G66" s="33" t="s">
        <v>2080</v>
      </c>
      <c r="H66" s="33" t="s">
        <v>2074</v>
      </c>
      <c r="I66" s="70" t="s">
        <v>2040</v>
      </c>
      <c r="J66" s="35" t="s">
        <v>2361</v>
      </c>
      <c r="K66" s="35" t="s">
        <v>3187</v>
      </c>
      <c r="L66" s="65">
        <v>30</v>
      </c>
      <c r="M66" s="65">
        <v>29</v>
      </c>
      <c r="N66" s="67">
        <v>30</v>
      </c>
      <c r="O66" s="65">
        <v>30</v>
      </c>
      <c r="P66" s="67">
        <v>30</v>
      </c>
      <c r="Q66" s="67">
        <v>30</v>
      </c>
      <c r="R66" s="67">
        <v>30</v>
      </c>
      <c r="S66" s="67">
        <v>30</v>
      </c>
      <c r="T66" s="67">
        <v>30</v>
      </c>
      <c r="U66" s="67">
        <v>30</v>
      </c>
      <c r="V66" s="67">
        <v>27</v>
      </c>
      <c r="W66" s="65">
        <v>28</v>
      </c>
      <c r="X66" s="67">
        <v>30</v>
      </c>
      <c r="Y66" s="64">
        <v>30</v>
      </c>
      <c r="Z66" s="64">
        <v>30</v>
      </c>
      <c r="AA66" s="64">
        <v>30</v>
      </c>
      <c r="AB66" s="64">
        <v>30</v>
      </c>
      <c r="AC66" s="64">
        <v>30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>
        <v>30</v>
      </c>
      <c r="AO66" s="64"/>
      <c r="AP66" s="64"/>
      <c r="AQ66" s="64"/>
      <c r="AR66" s="64"/>
      <c r="AS66" s="39"/>
      <c r="AT66" s="40"/>
      <c r="AU66" s="40"/>
      <c r="AV66" s="40"/>
      <c r="AW66" s="40"/>
      <c r="AX66" s="40"/>
      <c r="AY66" s="40"/>
      <c r="AZ66" s="40"/>
      <c r="BA66" s="40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7">
        <f t="shared" si="3"/>
        <v>29.68421052631579</v>
      </c>
      <c r="BM66" s="37">
        <f t="shared" si="4"/>
        <v>39.578947368421055</v>
      </c>
      <c r="BN66" s="34">
        <v>20</v>
      </c>
      <c r="BO66" s="34">
        <v>20</v>
      </c>
      <c r="BP66" s="54">
        <f t="shared" si="5"/>
        <v>79.57894736842105</v>
      </c>
    </row>
    <row r="67" spans="1:68" ht="18" customHeight="1" thickBot="1">
      <c r="A67" s="43" t="s">
        <v>3132</v>
      </c>
      <c r="B67" s="44" t="s">
        <v>2136</v>
      </c>
      <c r="C67" s="45" t="s">
        <v>3179</v>
      </c>
      <c r="D67" s="45" t="s">
        <v>3180</v>
      </c>
      <c r="E67" s="45" t="s">
        <v>1820</v>
      </c>
      <c r="F67" s="47" t="s">
        <v>3181</v>
      </c>
      <c r="G67" s="48" t="s">
        <v>3182</v>
      </c>
      <c r="H67" s="48" t="s">
        <v>3183</v>
      </c>
      <c r="I67" s="49" t="s">
        <v>2039</v>
      </c>
      <c r="J67" s="50" t="s">
        <v>2361</v>
      </c>
      <c r="K67" s="50" t="s">
        <v>2065</v>
      </c>
      <c r="L67" s="71">
        <v>30</v>
      </c>
      <c r="M67" s="71">
        <v>29</v>
      </c>
      <c r="N67" s="71">
        <v>28</v>
      </c>
      <c r="O67" s="71">
        <v>30</v>
      </c>
      <c r="P67" s="71">
        <v>30</v>
      </c>
      <c r="Q67" s="72">
        <v>30</v>
      </c>
      <c r="R67" s="71">
        <v>30</v>
      </c>
      <c r="S67" s="71">
        <v>30</v>
      </c>
      <c r="T67" s="71">
        <v>30</v>
      </c>
      <c r="U67" s="71">
        <v>30</v>
      </c>
      <c r="V67" s="71">
        <v>28</v>
      </c>
      <c r="W67" s="71">
        <v>28</v>
      </c>
      <c r="X67" s="72">
        <v>30</v>
      </c>
      <c r="Y67" s="73">
        <v>30</v>
      </c>
      <c r="Z67" s="73">
        <v>30</v>
      </c>
      <c r="AA67" s="73">
        <v>30</v>
      </c>
      <c r="AB67" s="73">
        <v>30</v>
      </c>
      <c r="AC67" s="73">
        <v>30</v>
      </c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>
        <v>30</v>
      </c>
      <c r="AO67" s="73"/>
      <c r="AP67" s="73"/>
      <c r="AQ67" s="73"/>
      <c r="AR67" s="73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52">
        <f t="shared" si="3"/>
        <v>29.63157894736842</v>
      </c>
      <c r="BM67" s="52">
        <f t="shared" si="4"/>
        <v>39.50877192982456</v>
      </c>
      <c r="BN67" s="49">
        <v>20</v>
      </c>
      <c r="BO67" s="49">
        <v>20</v>
      </c>
      <c r="BP67" s="55">
        <f t="shared" si="5"/>
        <v>79.50877192982456</v>
      </c>
    </row>
    <row r="68" spans="1:68" s="4" customFormat="1" ht="165" customHeight="1" thickBot="1" thickTop="1">
      <c r="A68" s="14" t="s">
        <v>1580</v>
      </c>
      <c r="B68" s="56"/>
      <c r="C68" s="57" t="s">
        <v>1579</v>
      </c>
      <c r="D68" s="58" t="s">
        <v>1581</v>
      </c>
      <c r="E68" s="58" t="s">
        <v>1582</v>
      </c>
      <c r="F68" s="15" t="s">
        <v>1586</v>
      </c>
      <c r="G68" s="16" t="s">
        <v>1583</v>
      </c>
      <c r="H68" s="16" t="s">
        <v>1584</v>
      </c>
      <c r="I68" s="16" t="s">
        <v>1585</v>
      </c>
      <c r="J68" s="16" t="s">
        <v>1587</v>
      </c>
      <c r="K68" s="16" t="s">
        <v>1588</v>
      </c>
      <c r="L68" s="17" t="s">
        <v>2350</v>
      </c>
      <c r="M68" s="17" t="s">
        <v>2702</v>
      </c>
      <c r="N68" s="17" t="s">
        <v>2347</v>
      </c>
      <c r="O68" s="17" t="s">
        <v>2366</v>
      </c>
      <c r="P68" s="17" t="s">
        <v>2364</v>
      </c>
      <c r="Q68" s="17" t="s">
        <v>2365</v>
      </c>
      <c r="R68" s="17" t="s">
        <v>2367</v>
      </c>
      <c r="S68" s="17" t="s">
        <v>2703</v>
      </c>
      <c r="T68" s="17" t="s">
        <v>2341</v>
      </c>
      <c r="U68" s="17" t="s">
        <v>2343</v>
      </c>
      <c r="V68" s="17" t="s">
        <v>2354</v>
      </c>
      <c r="W68" s="17" t="s">
        <v>2348</v>
      </c>
      <c r="X68" s="17" t="s">
        <v>2352</v>
      </c>
      <c r="Y68" s="17" t="s">
        <v>2899</v>
      </c>
      <c r="Z68" s="17" t="s">
        <v>2900</v>
      </c>
      <c r="AA68" s="17" t="s">
        <v>2901</v>
      </c>
      <c r="AB68" s="17" t="s">
        <v>2902</v>
      </c>
      <c r="AC68" s="17" t="s">
        <v>2903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 t="s">
        <v>2904</v>
      </c>
      <c r="AO68" s="17"/>
      <c r="AP68" s="17"/>
      <c r="AQ68" s="17"/>
      <c r="AR68" s="17"/>
      <c r="AS68" s="17" t="s">
        <v>2905</v>
      </c>
      <c r="AT68" s="17" t="s">
        <v>2906</v>
      </c>
      <c r="AU68" s="17"/>
      <c r="AV68" s="17"/>
      <c r="AW68" s="17"/>
      <c r="AX68" s="17"/>
      <c r="AY68" s="17"/>
      <c r="AZ68" s="17"/>
      <c r="BA68" s="17" t="s">
        <v>2907</v>
      </c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8" t="s">
        <v>3041</v>
      </c>
      <c r="BM68" s="18" t="s">
        <v>1167</v>
      </c>
      <c r="BN68" s="17" t="s">
        <v>3042</v>
      </c>
      <c r="BO68" s="17" t="s">
        <v>3043</v>
      </c>
      <c r="BP68" s="19" t="s">
        <v>3044</v>
      </c>
    </row>
    <row r="69" spans="1:68" s="13" customFormat="1" ht="18" customHeight="1" thickTop="1">
      <c r="A69" s="75" t="s">
        <v>9</v>
      </c>
      <c r="B69" s="21" t="s">
        <v>2144</v>
      </c>
      <c r="C69" s="76" t="s">
        <v>23</v>
      </c>
      <c r="D69" s="76" t="s">
        <v>24</v>
      </c>
      <c r="E69" s="76" t="s">
        <v>2645</v>
      </c>
      <c r="F69" s="77" t="s">
        <v>25</v>
      </c>
      <c r="G69" s="76" t="s">
        <v>2080</v>
      </c>
      <c r="H69" s="76" t="s">
        <v>2074</v>
      </c>
      <c r="I69" s="59" t="s">
        <v>2040</v>
      </c>
      <c r="J69" s="61" t="s">
        <v>2361</v>
      </c>
      <c r="K69" s="61" t="s">
        <v>26</v>
      </c>
      <c r="L69" s="78">
        <v>30</v>
      </c>
      <c r="M69" s="78">
        <v>27</v>
      </c>
      <c r="N69" s="78">
        <v>28</v>
      </c>
      <c r="O69" s="78">
        <v>30</v>
      </c>
      <c r="P69" s="78">
        <v>30</v>
      </c>
      <c r="Q69" s="78">
        <v>28</v>
      </c>
      <c r="R69" s="78">
        <v>28</v>
      </c>
      <c r="S69" s="79">
        <v>28</v>
      </c>
      <c r="T69" s="78">
        <v>30</v>
      </c>
      <c r="U69" s="78">
        <v>30</v>
      </c>
      <c r="V69" s="78">
        <v>25</v>
      </c>
      <c r="W69" s="78">
        <v>30</v>
      </c>
      <c r="X69" s="79">
        <v>30</v>
      </c>
      <c r="Y69" s="78">
        <v>30</v>
      </c>
      <c r="Z69" s="78">
        <v>30</v>
      </c>
      <c r="AA69" s="78" t="s">
        <v>2390</v>
      </c>
      <c r="AB69" s="78">
        <v>30</v>
      </c>
      <c r="AC69" s="78" t="s">
        <v>2390</v>
      </c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>
        <v>30</v>
      </c>
      <c r="AO69" s="78"/>
      <c r="AP69" s="78"/>
      <c r="AQ69" s="78"/>
      <c r="AR69" s="78"/>
      <c r="AS69" s="78">
        <v>30</v>
      </c>
      <c r="AT69" s="78">
        <v>30</v>
      </c>
      <c r="AU69" s="78"/>
      <c r="AV69" s="78"/>
      <c r="AW69" s="78"/>
      <c r="AX69" s="78"/>
      <c r="AY69" s="78"/>
      <c r="AZ69" s="78"/>
      <c r="BA69" s="78">
        <v>30</v>
      </c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80">
        <f>SUM(L69:BB69)/20</f>
        <v>29.2</v>
      </c>
      <c r="BM69" s="28">
        <f t="shared" si="4"/>
        <v>38.93333333333333</v>
      </c>
      <c r="BN69" s="59">
        <v>20</v>
      </c>
      <c r="BO69" s="59">
        <v>20</v>
      </c>
      <c r="BP69" s="53">
        <f>SUM(BM69+BN69+BO69)</f>
        <v>78.93333333333334</v>
      </c>
    </row>
    <row r="70" spans="1:68" s="13" customFormat="1" ht="18" customHeight="1">
      <c r="A70" s="81" t="s">
        <v>1589</v>
      </c>
      <c r="B70" s="30" t="s">
        <v>2144</v>
      </c>
      <c r="C70" s="82" t="s">
        <v>1864</v>
      </c>
      <c r="D70" s="83" t="s">
        <v>1607</v>
      </c>
      <c r="E70" s="83" t="s">
        <v>1608</v>
      </c>
      <c r="F70" s="84" t="s">
        <v>2085</v>
      </c>
      <c r="G70" s="83" t="s">
        <v>2069</v>
      </c>
      <c r="H70" s="83" t="s">
        <v>1589</v>
      </c>
      <c r="I70" s="65" t="s">
        <v>2040</v>
      </c>
      <c r="J70" s="65" t="s">
        <v>2362</v>
      </c>
      <c r="K70" s="64" t="s">
        <v>2049</v>
      </c>
      <c r="L70" s="85">
        <v>30</v>
      </c>
      <c r="M70" s="85" t="s">
        <v>2346</v>
      </c>
      <c r="N70" s="85">
        <v>28</v>
      </c>
      <c r="O70" s="85">
        <v>29</v>
      </c>
      <c r="P70" s="85">
        <v>30</v>
      </c>
      <c r="Q70" s="86">
        <v>30</v>
      </c>
      <c r="R70" s="85">
        <v>24</v>
      </c>
      <c r="S70" s="85">
        <v>30</v>
      </c>
      <c r="T70" s="85">
        <v>30</v>
      </c>
      <c r="U70" s="85">
        <v>30</v>
      </c>
      <c r="V70" s="85">
        <v>28</v>
      </c>
      <c r="W70" s="85">
        <v>27</v>
      </c>
      <c r="X70" s="86">
        <v>30</v>
      </c>
      <c r="Y70" s="85">
        <v>30</v>
      </c>
      <c r="Z70" s="85">
        <v>30</v>
      </c>
      <c r="AA70" s="85" t="s">
        <v>2390</v>
      </c>
      <c r="AB70" s="85">
        <v>30</v>
      </c>
      <c r="AC70" s="85" t="s">
        <v>2390</v>
      </c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>
        <v>30</v>
      </c>
      <c r="AO70" s="85"/>
      <c r="AP70" s="85"/>
      <c r="AQ70" s="85"/>
      <c r="AR70" s="85"/>
      <c r="AS70" s="85">
        <v>30</v>
      </c>
      <c r="AT70" s="85">
        <v>30</v>
      </c>
      <c r="AU70" s="85"/>
      <c r="AV70" s="85"/>
      <c r="AW70" s="85"/>
      <c r="AX70" s="85"/>
      <c r="AY70" s="85"/>
      <c r="AZ70" s="85"/>
      <c r="BA70" s="85">
        <v>30</v>
      </c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7">
        <f>SUM(L70:BB70)/19</f>
        <v>29.263157894736842</v>
      </c>
      <c r="BM70" s="37">
        <f aca="true" t="shared" si="6" ref="BM70:BM112">SUM(BL70*40/30)</f>
        <v>39.01754385964912</v>
      </c>
      <c r="BN70" s="65">
        <v>20</v>
      </c>
      <c r="BO70" s="65">
        <v>20</v>
      </c>
      <c r="BP70" s="54">
        <f aca="true" t="shared" si="7" ref="BP70:BP112">SUM(BM70+BN70+BO70)</f>
        <v>79.01754385964912</v>
      </c>
    </row>
    <row r="71" spans="1:68" s="13" customFormat="1" ht="18" customHeight="1">
      <c r="A71" s="81" t="s">
        <v>526</v>
      </c>
      <c r="B71" s="30" t="s">
        <v>2144</v>
      </c>
      <c r="C71" s="83" t="s">
        <v>573</v>
      </c>
      <c r="D71" s="83" t="s">
        <v>574</v>
      </c>
      <c r="E71" s="83" t="s">
        <v>1598</v>
      </c>
      <c r="F71" s="84" t="s">
        <v>575</v>
      </c>
      <c r="G71" s="83" t="s">
        <v>277</v>
      </c>
      <c r="H71" s="83" t="s">
        <v>2420</v>
      </c>
      <c r="I71" s="67"/>
      <c r="J71" s="64" t="s">
        <v>2362</v>
      </c>
      <c r="K71" s="64" t="s">
        <v>576</v>
      </c>
      <c r="L71" s="85">
        <v>30</v>
      </c>
      <c r="M71" s="85" t="s">
        <v>2390</v>
      </c>
      <c r="N71" s="86">
        <v>29</v>
      </c>
      <c r="O71" s="85">
        <v>30</v>
      </c>
      <c r="P71" s="85">
        <v>30</v>
      </c>
      <c r="Q71" s="85">
        <v>30</v>
      </c>
      <c r="R71" s="85">
        <v>30</v>
      </c>
      <c r="S71" s="85">
        <v>28</v>
      </c>
      <c r="T71" s="85">
        <v>30</v>
      </c>
      <c r="U71" s="85">
        <v>30</v>
      </c>
      <c r="V71" s="85">
        <v>30</v>
      </c>
      <c r="W71" s="85">
        <v>28</v>
      </c>
      <c r="X71" s="86">
        <v>30</v>
      </c>
      <c r="Y71" s="86">
        <v>30</v>
      </c>
      <c r="Z71" s="86">
        <v>30</v>
      </c>
      <c r="AA71" s="85">
        <v>30</v>
      </c>
      <c r="AB71" s="85">
        <v>30</v>
      </c>
      <c r="AC71" s="85">
        <v>30</v>
      </c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>
        <v>30</v>
      </c>
      <c r="AO71" s="85"/>
      <c r="AP71" s="85"/>
      <c r="AQ71" s="85"/>
      <c r="AR71" s="85"/>
      <c r="AS71" s="85">
        <v>30</v>
      </c>
      <c r="AT71" s="85">
        <v>30</v>
      </c>
      <c r="AU71" s="85"/>
      <c r="AV71" s="85"/>
      <c r="AW71" s="85"/>
      <c r="AX71" s="85"/>
      <c r="AY71" s="85"/>
      <c r="AZ71" s="85"/>
      <c r="BA71" s="85">
        <v>30</v>
      </c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7">
        <f>SUM(L71:BB71)/21</f>
        <v>29.761904761904763</v>
      </c>
      <c r="BM71" s="37">
        <f t="shared" si="6"/>
        <v>39.682539682539684</v>
      </c>
      <c r="BN71" s="65">
        <v>20</v>
      </c>
      <c r="BO71" s="65">
        <v>20</v>
      </c>
      <c r="BP71" s="54">
        <f t="shared" si="7"/>
        <v>79.68253968253968</v>
      </c>
    </row>
    <row r="72" spans="1:68" s="13" customFormat="1" ht="18" customHeight="1">
      <c r="A72" s="81" t="s">
        <v>526</v>
      </c>
      <c r="B72" s="30" t="s">
        <v>2144</v>
      </c>
      <c r="C72" s="83" t="s">
        <v>583</v>
      </c>
      <c r="D72" s="83" t="s">
        <v>584</v>
      </c>
      <c r="E72" s="83" t="s">
        <v>1818</v>
      </c>
      <c r="F72" s="84" t="s">
        <v>585</v>
      </c>
      <c r="G72" s="83" t="s">
        <v>56</v>
      </c>
      <c r="H72" s="83" t="s">
        <v>2420</v>
      </c>
      <c r="I72" s="67"/>
      <c r="J72" s="64" t="s">
        <v>2362</v>
      </c>
      <c r="K72" s="64" t="s">
        <v>2067</v>
      </c>
      <c r="L72" s="86">
        <v>30</v>
      </c>
      <c r="M72" s="86" t="s">
        <v>2390</v>
      </c>
      <c r="N72" s="86" t="s">
        <v>2390</v>
      </c>
      <c r="O72" s="85">
        <v>30</v>
      </c>
      <c r="P72" s="86">
        <v>30</v>
      </c>
      <c r="Q72" s="86">
        <v>30</v>
      </c>
      <c r="R72" s="86">
        <v>30</v>
      </c>
      <c r="S72" s="85">
        <v>28</v>
      </c>
      <c r="T72" s="85">
        <v>30</v>
      </c>
      <c r="U72" s="86">
        <v>30</v>
      </c>
      <c r="V72" s="85">
        <v>30</v>
      </c>
      <c r="W72" s="86">
        <v>30</v>
      </c>
      <c r="X72" s="86">
        <v>30</v>
      </c>
      <c r="Y72" s="86">
        <v>30</v>
      </c>
      <c r="Z72" s="86">
        <v>30</v>
      </c>
      <c r="AA72" s="86">
        <v>30</v>
      </c>
      <c r="AB72" s="86">
        <v>30</v>
      </c>
      <c r="AC72" s="86">
        <v>30</v>
      </c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>
        <v>30</v>
      </c>
      <c r="AO72" s="86"/>
      <c r="AP72" s="86"/>
      <c r="AQ72" s="86"/>
      <c r="AR72" s="86"/>
      <c r="AS72" s="85">
        <v>30</v>
      </c>
      <c r="AT72" s="85">
        <v>30</v>
      </c>
      <c r="AU72" s="85"/>
      <c r="AV72" s="85"/>
      <c r="AW72" s="85"/>
      <c r="AX72" s="85"/>
      <c r="AY72" s="85"/>
      <c r="AZ72" s="85"/>
      <c r="BA72" s="85">
        <v>30</v>
      </c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7">
        <f>SUM(L72:BB72)/20</f>
        <v>29.9</v>
      </c>
      <c r="BM72" s="37">
        <f t="shared" si="6"/>
        <v>39.86666666666667</v>
      </c>
      <c r="BN72" s="65">
        <v>20</v>
      </c>
      <c r="BO72" s="65">
        <v>20</v>
      </c>
      <c r="BP72" s="54">
        <f t="shared" si="7"/>
        <v>79.86666666666667</v>
      </c>
    </row>
    <row r="73" spans="1:68" s="8" customFormat="1" ht="18" customHeight="1">
      <c r="A73" s="81" t="s">
        <v>2370</v>
      </c>
      <c r="B73" s="30" t="s">
        <v>2144</v>
      </c>
      <c r="C73" s="83" t="s">
        <v>2411</v>
      </c>
      <c r="D73" s="83" t="s">
        <v>2412</v>
      </c>
      <c r="E73" s="83" t="s">
        <v>2398</v>
      </c>
      <c r="F73" s="84" t="s">
        <v>2413</v>
      </c>
      <c r="G73" s="83" t="s">
        <v>2257</v>
      </c>
      <c r="H73" s="83" t="s">
        <v>2074</v>
      </c>
      <c r="I73" s="64" t="s">
        <v>2040</v>
      </c>
      <c r="J73" s="64" t="s">
        <v>2362</v>
      </c>
      <c r="K73" s="64" t="s">
        <v>2414</v>
      </c>
      <c r="L73" s="89">
        <v>30</v>
      </c>
      <c r="M73" s="89" t="s">
        <v>2390</v>
      </c>
      <c r="N73" s="89">
        <v>30</v>
      </c>
      <c r="O73" s="89">
        <v>29</v>
      </c>
      <c r="P73" s="89">
        <v>30</v>
      </c>
      <c r="Q73" s="89">
        <v>30</v>
      </c>
      <c r="R73" s="89">
        <v>30</v>
      </c>
      <c r="S73" s="89">
        <v>30</v>
      </c>
      <c r="T73" s="89" t="s">
        <v>2390</v>
      </c>
      <c r="U73" s="89">
        <v>29</v>
      </c>
      <c r="V73" s="89">
        <v>28</v>
      </c>
      <c r="W73" s="89">
        <v>30</v>
      </c>
      <c r="X73" s="89">
        <v>30</v>
      </c>
      <c r="Y73" s="89">
        <v>30</v>
      </c>
      <c r="Z73" s="89">
        <v>30</v>
      </c>
      <c r="AA73" s="89" t="s">
        <v>2390</v>
      </c>
      <c r="AB73" s="89">
        <v>30</v>
      </c>
      <c r="AC73" s="89" t="s">
        <v>2390</v>
      </c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>
        <v>30</v>
      </c>
      <c r="AO73" s="89"/>
      <c r="AP73" s="89"/>
      <c r="AQ73" s="89"/>
      <c r="AR73" s="89"/>
      <c r="AS73" s="85">
        <v>30</v>
      </c>
      <c r="AT73" s="85">
        <v>30</v>
      </c>
      <c r="AU73" s="85"/>
      <c r="AV73" s="85"/>
      <c r="AW73" s="85"/>
      <c r="AX73" s="85"/>
      <c r="AY73" s="85"/>
      <c r="AZ73" s="85"/>
      <c r="BA73" s="85">
        <v>30</v>
      </c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7">
        <f>SUM(L73:BB73)/18</f>
        <v>29.77777777777778</v>
      </c>
      <c r="BM73" s="37">
        <f t="shared" si="6"/>
        <v>39.7037037037037</v>
      </c>
      <c r="BN73" s="65">
        <v>20</v>
      </c>
      <c r="BO73" s="65">
        <v>20</v>
      </c>
      <c r="BP73" s="54">
        <f t="shared" si="7"/>
        <v>79.7037037037037</v>
      </c>
    </row>
    <row r="74" spans="1:68" s="8" customFormat="1" ht="18" customHeight="1">
      <c r="A74" s="81" t="s">
        <v>526</v>
      </c>
      <c r="B74" s="30" t="s">
        <v>2144</v>
      </c>
      <c r="C74" s="83" t="s">
        <v>602</v>
      </c>
      <c r="D74" s="83" t="s">
        <v>603</v>
      </c>
      <c r="E74" s="83" t="s">
        <v>604</v>
      </c>
      <c r="F74" s="84" t="s">
        <v>605</v>
      </c>
      <c r="G74" s="83" t="s">
        <v>284</v>
      </c>
      <c r="H74" s="83" t="s">
        <v>2420</v>
      </c>
      <c r="I74" s="67"/>
      <c r="J74" s="64" t="s">
        <v>2362</v>
      </c>
      <c r="K74" s="64" t="s">
        <v>2062</v>
      </c>
      <c r="L74" s="85">
        <v>30</v>
      </c>
      <c r="M74" s="85" t="s">
        <v>2390</v>
      </c>
      <c r="N74" s="86">
        <v>29</v>
      </c>
      <c r="O74" s="85">
        <v>30</v>
      </c>
      <c r="P74" s="85">
        <v>30</v>
      </c>
      <c r="Q74" s="85">
        <v>30</v>
      </c>
      <c r="R74" s="85">
        <v>30</v>
      </c>
      <c r="S74" s="85">
        <v>30</v>
      </c>
      <c r="T74" s="85">
        <v>29</v>
      </c>
      <c r="U74" s="85">
        <v>30</v>
      </c>
      <c r="V74" s="85">
        <v>30</v>
      </c>
      <c r="W74" s="85">
        <v>27</v>
      </c>
      <c r="X74" s="86">
        <v>30</v>
      </c>
      <c r="Y74" s="86">
        <v>30</v>
      </c>
      <c r="Z74" s="86">
        <v>30</v>
      </c>
      <c r="AA74" s="85" t="s">
        <v>2390</v>
      </c>
      <c r="AB74" s="85">
        <v>30</v>
      </c>
      <c r="AC74" s="85" t="s">
        <v>2390</v>
      </c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>
        <v>30</v>
      </c>
      <c r="AO74" s="85"/>
      <c r="AP74" s="85"/>
      <c r="AQ74" s="85"/>
      <c r="AR74" s="85"/>
      <c r="AS74" s="85">
        <v>30</v>
      </c>
      <c r="AT74" s="85">
        <v>30</v>
      </c>
      <c r="AU74" s="85"/>
      <c r="AV74" s="85"/>
      <c r="AW74" s="85"/>
      <c r="AX74" s="85"/>
      <c r="AY74" s="85"/>
      <c r="AZ74" s="85"/>
      <c r="BA74" s="85">
        <v>30</v>
      </c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7">
        <f>SUM(L74:BB74)/19</f>
        <v>29.736842105263158</v>
      </c>
      <c r="BM74" s="37">
        <f t="shared" si="6"/>
        <v>39.64912280701754</v>
      </c>
      <c r="BN74" s="65">
        <v>20</v>
      </c>
      <c r="BO74" s="65">
        <v>20</v>
      </c>
      <c r="BP74" s="54">
        <f t="shared" si="7"/>
        <v>79.64912280701753</v>
      </c>
    </row>
    <row r="75" spans="1:68" s="8" customFormat="1" ht="18" customHeight="1">
      <c r="A75" s="81" t="s">
        <v>526</v>
      </c>
      <c r="B75" s="30" t="s">
        <v>2144</v>
      </c>
      <c r="C75" s="83" t="s">
        <v>606</v>
      </c>
      <c r="D75" s="83" t="s">
        <v>607</v>
      </c>
      <c r="E75" s="83" t="s">
        <v>1687</v>
      </c>
      <c r="F75" s="84" t="s">
        <v>608</v>
      </c>
      <c r="G75" s="83" t="s">
        <v>56</v>
      </c>
      <c r="H75" s="83" t="s">
        <v>2420</v>
      </c>
      <c r="I75" s="67"/>
      <c r="J75" s="64" t="s">
        <v>2362</v>
      </c>
      <c r="K75" s="64" t="s">
        <v>609</v>
      </c>
      <c r="L75" s="85">
        <v>30</v>
      </c>
      <c r="M75" s="85">
        <v>30</v>
      </c>
      <c r="N75" s="85">
        <v>29</v>
      </c>
      <c r="O75" s="85">
        <v>30</v>
      </c>
      <c r="P75" s="85">
        <v>30</v>
      </c>
      <c r="Q75" s="85">
        <v>30</v>
      </c>
      <c r="R75" s="85">
        <v>30</v>
      </c>
      <c r="S75" s="85">
        <v>28</v>
      </c>
      <c r="T75" s="85">
        <v>30</v>
      </c>
      <c r="U75" s="85">
        <v>29</v>
      </c>
      <c r="V75" s="85">
        <v>30</v>
      </c>
      <c r="W75" s="85">
        <v>27</v>
      </c>
      <c r="X75" s="86">
        <v>28</v>
      </c>
      <c r="Y75" s="85">
        <v>30</v>
      </c>
      <c r="Z75" s="85">
        <v>30</v>
      </c>
      <c r="AA75" s="85">
        <v>30</v>
      </c>
      <c r="AB75" s="85">
        <v>30</v>
      </c>
      <c r="AC75" s="85">
        <v>30</v>
      </c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>
        <v>30</v>
      </c>
      <c r="AO75" s="85"/>
      <c r="AP75" s="85"/>
      <c r="AQ75" s="85"/>
      <c r="AR75" s="85"/>
      <c r="AS75" s="85">
        <v>30</v>
      </c>
      <c r="AT75" s="85">
        <v>30</v>
      </c>
      <c r="AU75" s="85"/>
      <c r="AV75" s="85"/>
      <c r="AW75" s="85"/>
      <c r="AX75" s="85"/>
      <c r="AY75" s="85"/>
      <c r="AZ75" s="85"/>
      <c r="BA75" s="85">
        <v>30</v>
      </c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7">
        <f>SUM(L75:BB75)/22</f>
        <v>29.59090909090909</v>
      </c>
      <c r="BM75" s="37">
        <f t="shared" si="6"/>
        <v>39.45454545454545</v>
      </c>
      <c r="BN75" s="65">
        <v>20</v>
      </c>
      <c r="BO75" s="65">
        <v>20</v>
      </c>
      <c r="BP75" s="54">
        <f t="shared" si="7"/>
        <v>79.45454545454545</v>
      </c>
    </row>
    <row r="76" spans="1:68" s="8" customFormat="1" ht="18" customHeight="1">
      <c r="A76" s="81" t="s">
        <v>526</v>
      </c>
      <c r="B76" s="30" t="s">
        <v>2144</v>
      </c>
      <c r="C76" s="83" t="s">
        <v>610</v>
      </c>
      <c r="D76" s="83" t="s">
        <v>611</v>
      </c>
      <c r="E76" s="83" t="s">
        <v>1701</v>
      </c>
      <c r="F76" s="84" t="s">
        <v>612</v>
      </c>
      <c r="G76" s="83" t="s">
        <v>333</v>
      </c>
      <c r="H76" s="83" t="s">
        <v>2420</v>
      </c>
      <c r="I76" s="67"/>
      <c r="J76" s="64" t="s">
        <v>2362</v>
      </c>
      <c r="K76" s="64" t="s">
        <v>2062</v>
      </c>
      <c r="L76" s="85">
        <v>30</v>
      </c>
      <c r="M76" s="85">
        <v>30</v>
      </c>
      <c r="N76" s="85">
        <v>28</v>
      </c>
      <c r="O76" s="85">
        <v>30</v>
      </c>
      <c r="P76" s="85">
        <v>30</v>
      </c>
      <c r="Q76" s="85">
        <v>30</v>
      </c>
      <c r="R76" s="85">
        <v>30</v>
      </c>
      <c r="S76" s="85">
        <v>30</v>
      </c>
      <c r="T76" s="85">
        <v>29</v>
      </c>
      <c r="U76" s="85">
        <v>29</v>
      </c>
      <c r="V76" s="85">
        <v>30</v>
      </c>
      <c r="W76" s="85">
        <v>30</v>
      </c>
      <c r="X76" s="86">
        <v>28</v>
      </c>
      <c r="Y76" s="85">
        <v>30</v>
      </c>
      <c r="Z76" s="85">
        <v>30</v>
      </c>
      <c r="AA76" s="85" t="s">
        <v>2390</v>
      </c>
      <c r="AB76" s="85">
        <v>30</v>
      </c>
      <c r="AC76" s="85" t="s">
        <v>2390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>
        <v>30</v>
      </c>
      <c r="AO76" s="85"/>
      <c r="AP76" s="85"/>
      <c r="AQ76" s="85"/>
      <c r="AR76" s="85"/>
      <c r="AS76" s="85">
        <v>30</v>
      </c>
      <c r="AT76" s="85">
        <v>30</v>
      </c>
      <c r="AU76" s="85"/>
      <c r="AV76" s="85"/>
      <c r="AW76" s="85"/>
      <c r="AX76" s="85"/>
      <c r="AY76" s="85"/>
      <c r="AZ76" s="85"/>
      <c r="BA76" s="85">
        <v>30</v>
      </c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7">
        <f>SUM(L76:BB76)/20</f>
        <v>29.7</v>
      </c>
      <c r="BM76" s="37">
        <f t="shared" si="6"/>
        <v>39.6</v>
      </c>
      <c r="BN76" s="65">
        <v>20</v>
      </c>
      <c r="BO76" s="65">
        <v>20</v>
      </c>
      <c r="BP76" s="54">
        <f t="shared" si="7"/>
        <v>79.6</v>
      </c>
    </row>
    <row r="77" spans="1:68" s="8" customFormat="1" ht="18" customHeight="1">
      <c r="A77" s="81" t="s">
        <v>526</v>
      </c>
      <c r="B77" s="30" t="s">
        <v>2144</v>
      </c>
      <c r="C77" s="83" t="s">
        <v>613</v>
      </c>
      <c r="D77" s="83" t="s">
        <v>614</v>
      </c>
      <c r="E77" s="83" t="s">
        <v>615</v>
      </c>
      <c r="F77" s="84" t="s">
        <v>616</v>
      </c>
      <c r="G77" s="83" t="s">
        <v>333</v>
      </c>
      <c r="H77" s="83" t="s">
        <v>2420</v>
      </c>
      <c r="I77" s="67"/>
      <c r="J77" s="64" t="s">
        <v>2362</v>
      </c>
      <c r="K77" s="64" t="s">
        <v>576</v>
      </c>
      <c r="L77" s="85" t="s">
        <v>2390</v>
      </c>
      <c r="M77" s="85" t="s">
        <v>2390</v>
      </c>
      <c r="N77" s="85">
        <v>29</v>
      </c>
      <c r="O77" s="85">
        <v>30</v>
      </c>
      <c r="P77" s="85">
        <v>30</v>
      </c>
      <c r="Q77" s="85">
        <v>30</v>
      </c>
      <c r="R77" s="85">
        <v>30</v>
      </c>
      <c r="S77" s="85">
        <v>28</v>
      </c>
      <c r="T77" s="85">
        <v>30</v>
      </c>
      <c r="U77" s="85" t="s">
        <v>2390</v>
      </c>
      <c r="V77" s="85" t="s">
        <v>2390</v>
      </c>
      <c r="W77" s="85">
        <v>30</v>
      </c>
      <c r="X77" s="86" t="s">
        <v>2390</v>
      </c>
      <c r="Y77" s="85">
        <v>30</v>
      </c>
      <c r="Z77" s="85">
        <v>30</v>
      </c>
      <c r="AA77" s="85">
        <v>30</v>
      </c>
      <c r="AB77" s="85">
        <v>30</v>
      </c>
      <c r="AC77" s="85">
        <v>30</v>
      </c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>
        <v>30</v>
      </c>
      <c r="AO77" s="85"/>
      <c r="AP77" s="85"/>
      <c r="AQ77" s="85"/>
      <c r="AR77" s="85"/>
      <c r="AS77" s="85">
        <v>30</v>
      </c>
      <c r="AT77" s="85">
        <v>30</v>
      </c>
      <c r="AU77" s="85"/>
      <c r="AV77" s="85"/>
      <c r="AW77" s="85"/>
      <c r="AX77" s="85"/>
      <c r="AY77" s="85"/>
      <c r="AZ77" s="85"/>
      <c r="BA77" s="85">
        <v>30</v>
      </c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7">
        <f>SUM(L77:BB77)/17</f>
        <v>29.823529411764707</v>
      </c>
      <c r="BM77" s="37">
        <f t="shared" si="6"/>
        <v>39.76470588235294</v>
      </c>
      <c r="BN77" s="65">
        <v>20</v>
      </c>
      <c r="BO77" s="65">
        <v>20</v>
      </c>
      <c r="BP77" s="54">
        <f t="shared" si="7"/>
        <v>79.76470588235294</v>
      </c>
    </row>
    <row r="78" spans="1:68" s="8" customFormat="1" ht="18" customHeight="1">
      <c r="A78" s="81" t="s">
        <v>526</v>
      </c>
      <c r="B78" s="30" t="s">
        <v>2144</v>
      </c>
      <c r="C78" s="83" t="s">
        <v>631</v>
      </c>
      <c r="D78" s="83" t="s">
        <v>1656</v>
      </c>
      <c r="E78" s="83" t="s">
        <v>1812</v>
      </c>
      <c r="F78" s="84" t="s">
        <v>632</v>
      </c>
      <c r="G78" s="83" t="s">
        <v>633</v>
      </c>
      <c r="H78" s="83" t="s">
        <v>2176</v>
      </c>
      <c r="I78" s="67"/>
      <c r="J78" s="64" t="s">
        <v>2362</v>
      </c>
      <c r="K78" s="64" t="s">
        <v>2062</v>
      </c>
      <c r="L78" s="85" t="s">
        <v>2390</v>
      </c>
      <c r="M78" s="85">
        <v>30</v>
      </c>
      <c r="N78" s="85">
        <v>29</v>
      </c>
      <c r="O78" s="85">
        <v>30</v>
      </c>
      <c r="P78" s="85">
        <v>30</v>
      </c>
      <c r="Q78" s="85">
        <v>30</v>
      </c>
      <c r="R78" s="85">
        <v>30</v>
      </c>
      <c r="S78" s="85">
        <v>30</v>
      </c>
      <c r="T78" s="85">
        <v>30</v>
      </c>
      <c r="U78" s="85" t="s">
        <v>2390</v>
      </c>
      <c r="V78" s="85">
        <v>30</v>
      </c>
      <c r="W78" s="85">
        <v>27</v>
      </c>
      <c r="X78" s="86" t="s">
        <v>2390</v>
      </c>
      <c r="Y78" s="85">
        <v>30</v>
      </c>
      <c r="Z78" s="85">
        <v>30</v>
      </c>
      <c r="AA78" s="85" t="s">
        <v>2390</v>
      </c>
      <c r="AB78" s="85">
        <v>30</v>
      </c>
      <c r="AC78" s="85" t="s">
        <v>2390</v>
      </c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>
        <v>30</v>
      </c>
      <c r="AO78" s="85"/>
      <c r="AP78" s="85"/>
      <c r="AQ78" s="85"/>
      <c r="AR78" s="85"/>
      <c r="AS78" s="85">
        <v>30</v>
      </c>
      <c r="AT78" s="85">
        <v>30</v>
      </c>
      <c r="AU78" s="85"/>
      <c r="AV78" s="85"/>
      <c r="AW78" s="85"/>
      <c r="AX78" s="85"/>
      <c r="AY78" s="85"/>
      <c r="AZ78" s="85"/>
      <c r="BA78" s="85">
        <v>30</v>
      </c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7">
        <f>SUM(L78:BB78)/17</f>
        <v>29.764705882352942</v>
      </c>
      <c r="BM78" s="37">
        <f t="shared" si="6"/>
        <v>39.686274509803916</v>
      </c>
      <c r="BN78" s="65">
        <v>20</v>
      </c>
      <c r="BO78" s="65">
        <v>20</v>
      </c>
      <c r="BP78" s="54">
        <f t="shared" si="7"/>
        <v>79.68627450980392</v>
      </c>
    </row>
    <row r="79" spans="1:68" s="8" customFormat="1" ht="18" customHeight="1">
      <c r="A79" s="81" t="s">
        <v>526</v>
      </c>
      <c r="B79" s="30" t="s">
        <v>2144</v>
      </c>
      <c r="C79" s="83" t="s">
        <v>655</v>
      </c>
      <c r="D79" s="83" t="s">
        <v>295</v>
      </c>
      <c r="E79" s="83" t="s">
        <v>1829</v>
      </c>
      <c r="F79" s="84" t="s">
        <v>656</v>
      </c>
      <c r="G79" s="83" t="s">
        <v>56</v>
      </c>
      <c r="H79" s="83" t="s">
        <v>2420</v>
      </c>
      <c r="I79" s="67"/>
      <c r="J79" s="64" t="s">
        <v>2362</v>
      </c>
      <c r="K79" s="64" t="s">
        <v>576</v>
      </c>
      <c r="L79" s="85" t="s">
        <v>2390</v>
      </c>
      <c r="M79" s="85">
        <v>30</v>
      </c>
      <c r="N79" s="85">
        <v>29</v>
      </c>
      <c r="O79" s="85">
        <v>30</v>
      </c>
      <c r="P79" s="85">
        <v>30</v>
      </c>
      <c r="Q79" s="85">
        <v>30</v>
      </c>
      <c r="R79" s="85">
        <v>30</v>
      </c>
      <c r="S79" s="85">
        <v>30</v>
      </c>
      <c r="T79" s="85">
        <v>29</v>
      </c>
      <c r="U79" s="85">
        <v>30</v>
      </c>
      <c r="V79" s="85">
        <v>30</v>
      </c>
      <c r="W79" s="85">
        <v>30</v>
      </c>
      <c r="X79" s="86">
        <v>28</v>
      </c>
      <c r="Y79" s="85">
        <v>30</v>
      </c>
      <c r="Z79" s="85">
        <v>30</v>
      </c>
      <c r="AA79" s="85">
        <v>30</v>
      </c>
      <c r="AB79" s="85">
        <v>30</v>
      </c>
      <c r="AC79" s="85">
        <v>30</v>
      </c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>
        <v>30</v>
      </c>
      <c r="AO79" s="85"/>
      <c r="AP79" s="85"/>
      <c r="AQ79" s="85"/>
      <c r="AR79" s="85"/>
      <c r="AS79" s="85">
        <v>30</v>
      </c>
      <c r="AT79" s="85">
        <v>30</v>
      </c>
      <c r="AU79" s="85"/>
      <c r="AV79" s="85"/>
      <c r="AW79" s="85"/>
      <c r="AX79" s="85"/>
      <c r="AY79" s="85"/>
      <c r="AZ79" s="85"/>
      <c r="BA79" s="85">
        <v>30</v>
      </c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7">
        <f>SUM(L79:BB79)/21</f>
        <v>29.80952380952381</v>
      </c>
      <c r="BM79" s="37">
        <f t="shared" si="6"/>
        <v>39.74603174603174</v>
      </c>
      <c r="BN79" s="65">
        <v>20</v>
      </c>
      <c r="BO79" s="65">
        <v>20</v>
      </c>
      <c r="BP79" s="54">
        <f t="shared" si="7"/>
        <v>79.74603174603175</v>
      </c>
    </row>
    <row r="80" spans="1:68" s="8" customFormat="1" ht="18" customHeight="1">
      <c r="A80" s="81" t="s">
        <v>526</v>
      </c>
      <c r="B80" s="30" t="s">
        <v>2144</v>
      </c>
      <c r="C80" s="83" t="s">
        <v>662</v>
      </c>
      <c r="D80" s="83" t="s">
        <v>315</v>
      </c>
      <c r="E80" s="83" t="s">
        <v>1756</v>
      </c>
      <c r="F80" s="84" t="s">
        <v>663</v>
      </c>
      <c r="G80" s="83" t="s">
        <v>664</v>
      </c>
      <c r="H80" s="83" t="s">
        <v>2074</v>
      </c>
      <c r="I80" s="67"/>
      <c r="J80" s="64" t="s">
        <v>2362</v>
      </c>
      <c r="K80" s="64" t="s">
        <v>609</v>
      </c>
      <c r="L80" s="85">
        <v>30</v>
      </c>
      <c r="M80" s="85">
        <v>30</v>
      </c>
      <c r="N80" s="85">
        <v>30</v>
      </c>
      <c r="O80" s="85">
        <v>30</v>
      </c>
      <c r="P80" s="85">
        <v>30</v>
      </c>
      <c r="Q80" s="85">
        <v>30</v>
      </c>
      <c r="R80" s="85">
        <v>30</v>
      </c>
      <c r="S80" s="85">
        <v>28</v>
      </c>
      <c r="T80" s="85">
        <v>30</v>
      </c>
      <c r="U80" s="85">
        <v>29</v>
      </c>
      <c r="V80" s="85">
        <v>30</v>
      </c>
      <c r="W80" s="85">
        <v>30</v>
      </c>
      <c r="X80" s="86">
        <v>30</v>
      </c>
      <c r="Y80" s="85">
        <v>30</v>
      </c>
      <c r="Z80" s="85">
        <v>30</v>
      </c>
      <c r="AA80" s="85">
        <v>30</v>
      </c>
      <c r="AB80" s="85">
        <v>30</v>
      </c>
      <c r="AC80" s="85">
        <v>30</v>
      </c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>
        <v>30</v>
      </c>
      <c r="AO80" s="85"/>
      <c r="AP80" s="85"/>
      <c r="AQ80" s="85"/>
      <c r="AR80" s="85"/>
      <c r="AS80" s="85">
        <v>30</v>
      </c>
      <c r="AT80" s="85">
        <v>30</v>
      </c>
      <c r="AU80" s="85"/>
      <c r="AV80" s="85"/>
      <c r="AW80" s="85"/>
      <c r="AX80" s="85"/>
      <c r="AY80" s="85"/>
      <c r="AZ80" s="85"/>
      <c r="BA80" s="85">
        <v>30</v>
      </c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7">
        <f>SUM(L80:BB80)/22</f>
        <v>29.863636363636363</v>
      </c>
      <c r="BM80" s="37">
        <f t="shared" si="6"/>
        <v>39.81818181818182</v>
      </c>
      <c r="BN80" s="65">
        <v>20</v>
      </c>
      <c r="BO80" s="65">
        <v>20</v>
      </c>
      <c r="BP80" s="54">
        <f t="shared" si="7"/>
        <v>79.81818181818181</v>
      </c>
    </row>
    <row r="81" spans="1:68" s="8" customFormat="1" ht="18" customHeight="1">
      <c r="A81" s="81" t="s">
        <v>526</v>
      </c>
      <c r="B81" s="30" t="s">
        <v>2144</v>
      </c>
      <c r="C81" s="83" t="s">
        <v>671</v>
      </c>
      <c r="D81" s="83" t="s">
        <v>672</v>
      </c>
      <c r="E81" s="83" t="s">
        <v>2479</v>
      </c>
      <c r="F81" s="84" t="s">
        <v>673</v>
      </c>
      <c r="G81" s="83" t="s">
        <v>166</v>
      </c>
      <c r="H81" s="83" t="s">
        <v>2420</v>
      </c>
      <c r="I81" s="67"/>
      <c r="J81" s="64" t="s">
        <v>2362</v>
      </c>
      <c r="K81" s="64" t="s">
        <v>674</v>
      </c>
      <c r="L81" s="85" t="s">
        <v>2390</v>
      </c>
      <c r="M81" s="85">
        <v>30</v>
      </c>
      <c r="N81" s="85">
        <v>30</v>
      </c>
      <c r="O81" s="85">
        <v>30</v>
      </c>
      <c r="P81" s="85">
        <v>30</v>
      </c>
      <c r="Q81" s="85">
        <v>30</v>
      </c>
      <c r="R81" s="85">
        <v>30</v>
      </c>
      <c r="S81" s="85">
        <v>28</v>
      </c>
      <c r="T81" s="85">
        <v>30</v>
      </c>
      <c r="U81" s="85" t="s">
        <v>2390</v>
      </c>
      <c r="V81" s="85" t="s">
        <v>2390</v>
      </c>
      <c r="W81" s="85">
        <v>30</v>
      </c>
      <c r="X81" s="86" t="s">
        <v>2390</v>
      </c>
      <c r="Y81" s="85">
        <v>30</v>
      </c>
      <c r="Z81" s="85">
        <v>30</v>
      </c>
      <c r="AA81" s="85">
        <v>30</v>
      </c>
      <c r="AB81" s="85">
        <v>30</v>
      </c>
      <c r="AC81" s="85">
        <v>30</v>
      </c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>
        <v>30</v>
      </c>
      <c r="AO81" s="85"/>
      <c r="AP81" s="85"/>
      <c r="AQ81" s="85"/>
      <c r="AR81" s="85"/>
      <c r="AS81" s="85">
        <v>30</v>
      </c>
      <c r="AT81" s="85">
        <v>30</v>
      </c>
      <c r="AU81" s="85"/>
      <c r="AV81" s="85"/>
      <c r="AW81" s="85"/>
      <c r="AX81" s="85"/>
      <c r="AY81" s="85"/>
      <c r="AZ81" s="85"/>
      <c r="BA81" s="85">
        <v>30</v>
      </c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7">
        <f>SUM(L81:BB81)/18</f>
        <v>29.88888888888889</v>
      </c>
      <c r="BM81" s="37">
        <f t="shared" si="6"/>
        <v>39.851851851851855</v>
      </c>
      <c r="BN81" s="65">
        <v>20</v>
      </c>
      <c r="BO81" s="65">
        <v>20</v>
      </c>
      <c r="BP81" s="54">
        <f t="shared" si="7"/>
        <v>79.85185185185185</v>
      </c>
    </row>
    <row r="82" spans="1:68" s="8" customFormat="1" ht="18" customHeight="1">
      <c r="A82" s="81" t="s">
        <v>526</v>
      </c>
      <c r="B82" s="30" t="s">
        <v>2144</v>
      </c>
      <c r="C82" s="83" t="s">
        <v>681</v>
      </c>
      <c r="D82" s="83" t="s">
        <v>682</v>
      </c>
      <c r="E82" s="83" t="s">
        <v>683</v>
      </c>
      <c r="F82" s="84" t="s">
        <v>684</v>
      </c>
      <c r="G82" s="83" t="s">
        <v>259</v>
      </c>
      <c r="H82" s="83" t="s">
        <v>2420</v>
      </c>
      <c r="I82" s="67"/>
      <c r="J82" s="64" t="s">
        <v>2362</v>
      </c>
      <c r="K82" s="64" t="s">
        <v>576</v>
      </c>
      <c r="L82" s="85">
        <v>30</v>
      </c>
      <c r="M82" s="85" t="s">
        <v>2390</v>
      </c>
      <c r="N82" s="85" t="s">
        <v>2390</v>
      </c>
      <c r="O82" s="85">
        <v>30</v>
      </c>
      <c r="P82" s="85">
        <v>30</v>
      </c>
      <c r="Q82" s="85">
        <v>30</v>
      </c>
      <c r="R82" s="85">
        <v>30</v>
      </c>
      <c r="S82" s="85">
        <v>30</v>
      </c>
      <c r="T82" s="85" t="s">
        <v>2390</v>
      </c>
      <c r="U82" s="85">
        <v>30</v>
      </c>
      <c r="V82" s="85">
        <v>30</v>
      </c>
      <c r="W82" s="85">
        <v>28</v>
      </c>
      <c r="X82" s="86">
        <v>28</v>
      </c>
      <c r="Y82" s="85">
        <v>30</v>
      </c>
      <c r="Z82" s="85">
        <v>30</v>
      </c>
      <c r="AA82" s="85">
        <v>30</v>
      </c>
      <c r="AB82" s="85">
        <v>30</v>
      </c>
      <c r="AC82" s="85">
        <v>30</v>
      </c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>
        <v>30</v>
      </c>
      <c r="AO82" s="85"/>
      <c r="AP82" s="85"/>
      <c r="AQ82" s="85"/>
      <c r="AR82" s="85"/>
      <c r="AS82" s="85">
        <v>30</v>
      </c>
      <c r="AT82" s="85">
        <v>30</v>
      </c>
      <c r="AU82" s="85"/>
      <c r="AV82" s="85"/>
      <c r="AW82" s="85"/>
      <c r="AX82" s="85"/>
      <c r="AY82" s="85"/>
      <c r="AZ82" s="85"/>
      <c r="BA82" s="85">
        <v>30</v>
      </c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7">
        <f>SUM(L82:BB82)/19</f>
        <v>29.789473684210527</v>
      </c>
      <c r="BM82" s="37">
        <f t="shared" si="6"/>
        <v>39.719298245614034</v>
      </c>
      <c r="BN82" s="65">
        <v>20</v>
      </c>
      <c r="BO82" s="65">
        <v>20</v>
      </c>
      <c r="BP82" s="54">
        <f t="shared" si="7"/>
        <v>79.71929824561403</v>
      </c>
    </row>
    <row r="83" spans="1:68" s="8" customFormat="1" ht="18" customHeight="1">
      <c r="A83" s="81" t="s">
        <v>526</v>
      </c>
      <c r="B83" s="30" t="s">
        <v>2144</v>
      </c>
      <c r="C83" s="83" t="s">
        <v>689</v>
      </c>
      <c r="D83" s="83" t="s">
        <v>690</v>
      </c>
      <c r="E83" s="83" t="s">
        <v>691</v>
      </c>
      <c r="F83" s="84" t="s">
        <v>692</v>
      </c>
      <c r="G83" s="83" t="s">
        <v>333</v>
      </c>
      <c r="H83" s="83" t="s">
        <v>2420</v>
      </c>
      <c r="I83" s="67"/>
      <c r="J83" s="64" t="s">
        <v>2362</v>
      </c>
      <c r="K83" s="64" t="s">
        <v>2067</v>
      </c>
      <c r="L83" s="85">
        <v>30</v>
      </c>
      <c r="M83" s="85" t="s">
        <v>2390</v>
      </c>
      <c r="N83" s="85">
        <v>28</v>
      </c>
      <c r="O83" s="85">
        <v>30</v>
      </c>
      <c r="P83" s="85">
        <v>30</v>
      </c>
      <c r="Q83" s="85">
        <v>30</v>
      </c>
      <c r="R83" s="85">
        <v>30</v>
      </c>
      <c r="S83" s="85">
        <v>30</v>
      </c>
      <c r="T83" s="85">
        <v>29</v>
      </c>
      <c r="U83" s="85">
        <v>29</v>
      </c>
      <c r="V83" s="85">
        <v>30</v>
      </c>
      <c r="W83" s="85">
        <v>27</v>
      </c>
      <c r="X83" s="86">
        <v>30</v>
      </c>
      <c r="Y83" s="85">
        <v>30</v>
      </c>
      <c r="Z83" s="85">
        <v>30</v>
      </c>
      <c r="AA83" s="85">
        <v>30</v>
      </c>
      <c r="AB83" s="85">
        <v>30</v>
      </c>
      <c r="AC83" s="85">
        <v>30</v>
      </c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>
        <v>30</v>
      </c>
      <c r="AO83" s="85"/>
      <c r="AP83" s="85"/>
      <c r="AQ83" s="85"/>
      <c r="AR83" s="85"/>
      <c r="AS83" s="85">
        <v>30</v>
      </c>
      <c r="AT83" s="85">
        <v>30</v>
      </c>
      <c r="AU83" s="85"/>
      <c r="AV83" s="85"/>
      <c r="AW83" s="85"/>
      <c r="AX83" s="85"/>
      <c r="AY83" s="85"/>
      <c r="AZ83" s="85"/>
      <c r="BA83" s="85">
        <v>30</v>
      </c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7">
        <f>SUM(L83:BB83)/21</f>
        <v>29.666666666666668</v>
      </c>
      <c r="BM83" s="37">
        <f t="shared" si="6"/>
        <v>39.55555555555556</v>
      </c>
      <c r="BN83" s="65">
        <v>18</v>
      </c>
      <c r="BO83" s="65">
        <v>18</v>
      </c>
      <c r="BP83" s="54">
        <f t="shared" si="7"/>
        <v>75.55555555555556</v>
      </c>
    </row>
    <row r="84" spans="1:68" s="13" customFormat="1" ht="18" customHeight="1">
      <c r="A84" s="81" t="s">
        <v>526</v>
      </c>
      <c r="B84" s="30" t="s">
        <v>2144</v>
      </c>
      <c r="C84" s="83" t="s">
        <v>718</v>
      </c>
      <c r="D84" s="83" t="s">
        <v>719</v>
      </c>
      <c r="E84" s="83" t="s">
        <v>1657</v>
      </c>
      <c r="F84" s="84" t="s">
        <v>2167</v>
      </c>
      <c r="G84" s="83" t="s">
        <v>2080</v>
      </c>
      <c r="H84" s="83" t="s">
        <v>2074</v>
      </c>
      <c r="I84" s="67"/>
      <c r="J84" s="64" t="s">
        <v>2362</v>
      </c>
      <c r="K84" s="64" t="s">
        <v>2062</v>
      </c>
      <c r="L84" s="85">
        <v>30</v>
      </c>
      <c r="M84" s="85" t="s">
        <v>2390</v>
      </c>
      <c r="N84" s="85" t="s">
        <v>2390</v>
      </c>
      <c r="O84" s="85">
        <v>30</v>
      </c>
      <c r="P84" s="85">
        <v>30</v>
      </c>
      <c r="Q84" s="85">
        <v>30</v>
      </c>
      <c r="R84" s="85">
        <v>30</v>
      </c>
      <c r="S84" s="85">
        <v>28</v>
      </c>
      <c r="T84" s="85">
        <v>30</v>
      </c>
      <c r="U84" s="85">
        <v>29</v>
      </c>
      <c r="V84" s="85">
        <v>30</v>
      </c>
      <c r="W84" s="85">
        <v>30</v>
      </c>
      <c r="X84" s="86">
        <v>30</v>
      </c>
      <c r="Y84" s="85">
        <v>30</v>
      </c>
      <c r="Z84" s="85">
        <v>30</v>
      </c>
      <c r="AA84" s="85" t="s">
        <v>2390</v>
      </c>
      <c r="AB84" s="85">
        <v>30</v>
      </c>
      <c r="AC84" s="85" t="s">
        <v>2390</v>
      </c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>
        <v>30</v>
      </c>
      <c r="AO84" s="85"/>
      <c r="AP84" s="85"/>
      <c r="AQ84" s="85"/>
      <c r="AR84" s="85"/>
      <c r="AS84" s="85">
        <v>30</v>
      </c>
      <c r="AT84" s="85">
        <v>30</v>
      </c>
      <c r="AU84" s="85"/>
      <c r="AV84" s="85"/>
      <c r="AW84" s="85"/>
      <c r="AX84" s="85"/>
      <c r="AY84" s="85"/>
      <c r="AZ84" s="85"/>
      <c r="BA84" s="85">
        <v>30</v>
      </c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7">
        <f>SUM(L84:BB84)/18</f>
        <v>29.833333333333332</v>
      </c>
      <c r="BM84" s="37">
        <f t="shared" si="6"/>
        <v>39.77777777777778</v>
      </c>
      <c r="BN84" s="65">
        <v>20</v>
      </c>
      <c r="BO84" s="65">
        <v>20</v>
      </c>
      <c r="BP84" s="54">
        <f t="shared" si="7"/>
        <v>79.77777777777777</v>
      </c>
    </row>
    <row r="85" spans="1:68" s="13" customFormat="1" ht="18" customHeight="1">
      <c r="A85" s="81" t="s">
        <v>526</v>
      </c>
      <c r="B85" s="30" t="s">
        <v>2144</v>
      </c>
      <c r="C85" s="83" t="s">
        <v>752</v>
      </c>
      <c r="D85" s="83" t="s">
        <v>399</v>
      </c>
      <c r="E85" s="83" t="s">
        <v>1657</v>
      </c>
      <c r="F85" s="84" t="s">
        <v>753</v>
      </c>
      <c r="G85" s="83" t="s">
        <v>2419</v>
      </c>
      <c r="H85" s="83" t="s">
        <v>2420</v>
      </c>
      <c r="I85" s="67"/>
      <c r="J85" s="64" t="s">
        <v>2362</v>
      </c>
      <c r="K85" s="64" t="s">
        <v>576</v>
      </c>
      <c r="L85" s="85" t="s">
        <v>2390</v>
      </c>
      <c r="M85" s="85" t="s">
        <v>2390</v>
      </c>
      <c r="N85" s="85">
        <v>29</v>
      </c>
      <c r="O85" s="85">
        <v>30</v>
      </c>
      <c r="P85" s="85">
        <v>30</v>
      </c>
      <c r="Q85" s="85">
        <v>30</v>
      </c>
      <c r="R85" s="85">
        <v>30</v>
      </c>
      <c r="S85" s="85">
        <v>30</v>
      </c>
      <c r="T85" s="85">
        <v>30</v>
      </c>
      <c r="U85" s="85">
        <v>30</v>
      </c>
      <c r="V85" s="85" t="s">
        <v>2390</v>
      </c>
      <c r="W85" s="85">
        <v>30</v>
      </c>
      <c r="X85" s="86">
        <v>30</v>
      </c>
      <c r="Y85" s="85">
        <v>30</v>
      </c>
      <c r="Z85" s="85">
        <v>30</v>
      </c>
      <c r="AA85" s="85">
        <v>30</v>
      </c>
      <c r="AB85" s="85">
        <v>30</v>
      </c>
      <c r="AC85" s="85">
        <v>30</v>
      </c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>
        <v>30</v>
      </c>
      <c r="AO85" s="85"/>
      <c r="AP85" s="85"/>
      <c r="AQ85" s="85"/>
      <c r="AR85" s="85"/>
      <c r="AS85" s="85">
        <v>30</v>
      </c>
      <c r="AT85" s="85">
        <v>30</v>
      </c>
      <c r="AU85" s="85"/>
      <c r="AV85" s="85"/>
      <c r="AW85" s="85"/>
      <c r="AX85" s="85"/>
      <c r="AY85" s="85"/>
      <c r="AZ85" s="85"/>
      <c r="BA85" s="85">
        <v>30</v>
      </c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7">
        <f>SUM(L85:BB85)/19</f>
        <v>29.94736842105263</v>
      </c>
      <c r="BM85" s="37">
        <f t="shared" si="6"/>
        <v>39.92982456140351</v>
      </c>
      <c r="BN85" s="65">
        <v>20</v>
      </c>
      <c r="BO85" s="65">
        <v>20</v>
      </c>
      <c r="BP85" s="54">
        <f t="shared" si="7"/>
        <v>79.9298245614035</v>
      </c>
    </row>
    <row r="86" spans="1:68" s="13" customFormat="1" ht="18" customHeight="1">
      <c r="A86" s="81" t="s">
        <v>526</v>
      </c>
      <c r="B86" s="30" t="s">
        <v>2144</v>
      </c>
      <c r="C86" s="83" t="s">
        <v>754</v>
      </c>
      <c r="D86" s="83" t="s">
        <v>755</v>
      </c>
      <c r="E86" s="83" t="s">
        <v>1630</v>
      </c>
      <c r="F86" s="84" t="s">
        <v>579</v>
      </c>
      <c r="G86" s="83" t="s">
        <v>333</v>
      </c>
      <c r="H86" s="83" t="s">
        <v>2420</v>
      </c>
      <c r="I86" s="67"/>
      <c r="J86" s="64" t="s">
        <v>2362</v>
      </c>
      <c r="K86" s="64" t="s">
        <v>2067</v>
      </c>
      <c r="L86" s="85" t="s">
        <v>2390</v>
      </c>
      <c r="M86" s="85">
        <v>30</v>
      </c>
      <c r="N86" s="85">
        <v>28</v>
      </c>
      <c r="O86" s="85">
        <v>30</v>
      </c>
      <c r="P86" s="85">
        <v>30</v>
      </c>
      <c r="Q86" s="85">
        <v>30</v>
      </c>
      <c r="R86" s="85">
        <v>30</v>
      </c>
      <c r="S86" s="85">
        <v>28</v>
      </c>
      <c r="T86" s="85">
        <v>30</v>
      </c>
      <c r="U86" s="85" t="s">
        <v>2390</v>
      </c>
      <c r="V86" s="85">
        <v>30</v>
      </c>
      <c r="W86" s="85">
        <v>30</v>
      </c>
      <c r="X86" s="86" t="s">
        <v>2390</v>
      </c>
      <c r="Y86" s="85">
        <v>30</v>
      </c>
      <c r="Z86" s="85">
        <v>30</v>
      </c>
      <c r="AA86" s="85">
        <v>30</v>
      </c>
      <c r="AB86" s="85">
        <v>30</v>
      </c>
      <c r="AC86" s="85">
        <v>30</v>
      </c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>
        <v>30</v>
      </c>
      <c r="AO86" s="85"/>
      <c r="AP86" s="85"/>
      <c r="AQ86" s="85"/>
      <c r="AR86" s="85"/>
      <c r="AS86" s="85">
        <v>30</v>
      </c>
      <c r="AT86" s="85">
        <v>30</v>
      </c>
      <c r="AU86" s="85"/>
      <c r="AV86" s="85"/>
      <c r="AW86" s="85"/>
      <c r="AX86" s="85"/>
      <c r="AY86" s="85"/>
      <c r="AZ86" s="85"/>
      <c r="BA86" s="85">
        <v>30</v>
      </c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7">
        <f>SUM(L86:BB86)/19</f>
        <v>29.789473684210527</v>
      </c>
      <c r="BM86" s="37">
        <f t="shared" si="6"/>
        <v>39.719298245614034</v>
      </c>
      <c r="BN86" s="65">
        <v>18</v>
      </c>
      <c r="BO86" s="65">
        <v>18</v>
      </c>
      <c r="BP86" s="54">
        <f t="shared" si="7"/>
        <v>75.71929824561403</v>
      </c>
    </row>
    <row r="87" spans="1:68" s="13" customFormat="1" ht="18" customHeight="1">
      <c r="A87" s="81" t="s">
        <v>2169</v>
      </c>
      <c r="B87" s="30" t="s">
        <v>2144</v>
      </c>
      <c r="C87" s="83" t="s">
        <v>1418</v>
      </c>
      <c r="D87" s="83" t="s">
        <v>1419</v>
      </c>
      <c r="E87" s="83" t="s">
        <v>2690</v>
      </c>
      <c r="F87" s="84" t="s">
        <v>1420</v>
      </c>
      <c r="G87" s="83" t="s">
        <v>2091</v>
      </c>
      <c r="H87" s="83" t="s">
        <v>1589</v>
      </c>
      <c r="I87" s="65" t="s">
        <v>2040</v>
      </c>
      <c r="J87" s="64" t="s">
        <v>2362</v>
      </c>
      <c r="K87" s="64" t="s">
        <v>1421</v>
      </c>
      <c r="L87" s="63">
        <v>30</v>
      </c>
      <c r="M87" s="85" t="s">
        <v>2390</v>
      </c>
      <c r="N87" s="89">
        <v>30</v>
      </c>
      <c r="O87" s="89">
        <v>30</v>
      </c>
      <c r="P87" s="89">
        <v>30</v>
      </c>
      <c r="Q87" s="85">
        <v>30</v>
      </c>
      <c r="R87" s="85">
        <v>29</v>
      </c>
      <c r="S87" s="85">
        <v>30</v>
      </c>
      <c r="T87" s="85">
        <v>29</v>
      </c>
      <c r="U87" s="89">
        <v>30</v>
      </c>
      <c r="V87" s="89">
        <v>30</v>
      </c>
      <c r="W87" s="89">
        <v>30</v>
      </c>
      <c r="X87" s="86">
        <v>27</v>
      </c>
      <c r="Y87" s="89">
        <v>30</v>
      </c>
      <c r="Z87" s="89">
        <v>30</v>
      </c>
      <c r="AA87" s="89">
        <v>30</v>
      </c>
      <c r="AB87" s="89">
        <v>30</v>
      </c>
      <c r="AC87" s="89">
        <v>30</v>
      </c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5">
        <v>30</v>
      </c>
      <c r="AO87" s="85"/>
      <c r="AP87" s="85"/>
      <c r="AQ87" s="85"/>
      <c r="AR87" s="85"/>
      <c r="AS87" s="85">
        <v>30</v>
      </c>
      <c r="AT87" s="85">
        <v>30</v>
      </c>
      <c r="AU87" s="85"/>
      <c r="AV87" s="85"/>
      <c r="AW87" s="85"/>
      <c r="AX87" s="85"/>
      <c r="AY87" s="85"/>
      <c r="AZ87" s="85"/>
      <c r="BA87" s="85">
        <v>30</v>
      </c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7">
        <f>SUM(L87:BB87)/21</f>
        <v>29.761904761904763</v>
      </c>
      <c r="BM87" s="37">
        <f t="shared" si="6"/>
        <v>39.682539682539684</v>
      </c>
      <c r="BN87" s="65">
        <v>20</v>
      </c>
      <c r="BO87" s="65">
        <v>20</v>
      </c>
      <c r="BP87" s="54">
        <f t="shared" si="7"/>
        <v>79.68253968253968</v>
      </c>
    </row>
    <row r="88" spans="1:68" s="13" customFormat="1" ht="18" customHeight="1">
      <c r="A88" s="81" t="s">
        <v>3132</v>
      </c>
      <c r="B88" s="30" t="s">
        <v>2144</v>
      </c>
      <c r="C88" s="83" t="s">
        <v>3195</v>
      </c>
      <c r="D88" s="83" t="s">
        <v>3196</v>
      </c>
      <c r="E88" s="83" t="s">
        <v>2533</v>
      </c>
      <c r="F88" s="84" t="s">
        <v>3197</v>
      </c>
      <c r="G88" s="83" t="s">
        <v>2080</v>
      </c>
      <c r="H88" s="83" t="s">
        <v>2074</v>
      </c>
      <c r="I88" s="65" t="s">
        <v>2040</v>
      </c>
      <c r="J88" s="64" t="s">
        <v>2362</v>
      </c>
      <c r="K88" s="64" t="s">
        <v>3198</v>
      </c>
      <c r="L88" s="85" t="s">
        <v>2390</v>
      </c>
      <c r="M88" s="85">
        <v>29</v>
      </c>
      <c r="N88" s="85" t="s">
        <v>3200</v>
      </c>
      <c r="O88" s="85">
        <v>30</v>
      </c>
      <c r="P88" s="85">
        <v>30</v>
      </c>
      <c r="Q88" s="86">
        <v>30</v>
      </c>
      <c r="R88" s="85">
        <v>30</v>
      </c>
      <c r="S88" s="85">
        <v>30</v>
      </c>
      <c r="T88" s="85">
        <v>30</v>
      </c>
      <c r="U88" s="85">
        <v>30</v>
      </c>
      <c r="V88" s="85">
        <v>28</v>
      </c>
      <c r="W88" s="85">
        <v>28</v>
      </c>
      <c r="X88" s="86">
        <v>30</v>
      </c>
      <c r="Y88" s="85">
        <v>30</v>
      </c>
      <c r="Z88" s="85">
        <v>30</v>
      </c>
      <c r="AA88" s="85">
        <v>30</v>
      </c>
      <c r="AB88" s="85">
        <v>30</v>
      </c>
      <c r="AC88" s="85">
        <v>30</v>
      </c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>
        <v>30</v>
      </c>
      <c r="AO88" s="85"/>
      <c r="AP88" s="85"/>
      <c r="AQ88" s="85"/>
      <c r="AR88" s="85"/>
      <c r="AS88" s="85">
        <v>30</v>
      </c>
      <c r="AT88" s="85">
        <v>30</v>
      </c>
      <c r="AU88" s="85"/>
      <c r="AV88" s="85"/>
      <c r="AW88" s="85"/>
      <c r="AX88" s="85"/>
      <c r="AY88" s="85"/>
      <c r="AZ88" s="85"/>
      <c r="BA88" s="85">
        <v>30</v>
      </c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7">
        <f>SUM(L88:BB88)/20</f>
        <v>29.75</v>
      </c>
      <c r="BM88" s="37">
        <f t="shared" si="6"/>
        <v>39.666666666666664</v>
      </c>
      <c r="BN88" s="65">
        <v>20</v>
      </c>
      <c r="BO88" s="65">
        <v>20</v>
      </c>
      <c r="BP88" s="54">
        <f t="shared" si="7"/>
        <v>79.66666666666666</v>
      </c>
    </row>
    <row r="89" spans="1:68" s="8" customFormat="1" ht="18" customHeight="1">
      <c r="A89" s="81" t="s">
        <v>1589</v>
      </c>
      <c r="B89" s="30" t="s">
        <v>2144</v>
      </c>
      <c r="C89" s="82" t="s">
        <v>1962</v>
      </c>
      <c r="D89" s="83" t="s">
        <v>1755</v>
      </c>
      <c r="E89" s="83" t="s">
        <v>1756</v>
      </c>
      <c r="F89" s="84" t="s">
        <v>2225</v>
      </c>
      <c r="G89" s="83" t="s">
        <v>2226</v>
      </c>
      <c r="H89" s="65" t="s">
        <v>1589</v>
      </c>
      <c r="I89" s="65" t="s">
        <v>2040</v>
      </c>
      <c r="J89" s="65" t="s">
        <v>2362</v>
      </c>
      <c r="K89" s="64" t="s">
        <v>2049</v>
      </c>
      <c r="L89" s="85">
        <v>30</v>
      </c>
      <c r="M89" s="85">
        <v>30</v>
      </c>
      <c r="N89" s="85">
        <v>28</v>
      </c>
      <c r="O89" s="85">
        <v>28</v>
      </c>
      <c r="P89" s="85">
        <v>30</v>
      </c>
      <c r="Q89" s="85">
        <v>30</v>
      </c>
      <c r="R89" s="85">
        <v>27</v>
      </c>
      <c r="S89" s="85">
        <v>30</v>
      </c>
      <c r="T89" s="85">
        <v>29</v>
      </c>
      <c r="U89" s="85">
        <v>30</v>
      </c>
      <c r="V89" s="85" t="s">
        <v>2346</v>
      </c>
      <c r="W89" s="85">
        <v>27</v>
      </c>
      <c r="X89" s="86" t="s">
        <v>2346</v>
      </c>
      <c r="Y89" s="85">
        <v>30</v>
      </c>
      <c r="Z89" s="85">
        <v>30</v>
      </c>
      <c r="AA89" s="85" t="s">
        <v>2390</v>
      </c>
      <c r="AB89" s="85">
        <v>30</v>
      </c>
      <c r="AC89" s="85" t="s">
        <v>2390</v>
      </c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>
        <v>30</v>
      </c>
      <c r="AO89" s="85"/>
      <c r="AP89" s="85"/>
      <c r="AQ89" s="85"/>
      <c r="AR89" s="85"/>
      <c r="AS89" s="85">
        <v>30</v>
      </c>
      <c r="AT89" s="85">
        <v>30</v>
      </c>
      <c r="AU89" s="85"/>
      <c r="AV89" s="85"/>
      <c r="AW89" s="85"/>
      <c r="AX89" s="85"/>
      <c r="AY89" s="85"/>
      <c r="AZ89" s="85"/>
      <c r="BA89" s="85">
        <v>30</v>
      </c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7">
        <f>SUM(L89:BB89)/18</f>
        <v>29.38888888888889</v>
      </c>
      <c r="BM89" s="37">
        <f t="shared" si="6"/>
        <v>39.18518518518519</v>
      </c>
      <c r="BN89" s="65">
        <v>20</v>
      </c>
      <c r="BO89" s="65">
        <v>20</v>
      </c>
      <c r="BP89" s="54">
        <f t="shared" si="7"/>
        <v>79.18518518518519</v>
      </c>
    </row>
    <row r="90" spans="1:68" s="13" customFormat="1" ht="18" customHeight="1">
      <c r="A90" s="81" t="s">
        <v>2169</v>
      </c>
      <c r="B90" s="30" t="s">
        <v>2144</v>
      </c>
      <c r="C90" s="83" t="s">
        <v>1433</v>
      </c>
      <c r="D90" s="83" t="s">
        <v>1434</v>
      </c>
      <c r="E90" s="83" t="s">
        <v>1435</v>
      </c>
      <c r="F90" s="84" t="s">
        <v>1436</v>
      </c>
      <c r="G90" s="83" t="s">
        <v>1437</v>
      </c>
      <c r="H90" s="83" t="s">
        <v>2176</v>
      </c>
      <c r="I90" s="65" t="s">
        <v>2040</v>
      </c>
      <c r="J90" s="64" t="s">
        <v>2362</v>
      </c>
      <c r="K90" s="64" t="s">
        <v>3263</v>
      </c>
      <c r="L90" s="63">
        <v>30</v>
      </c>
      <c r="M90" s="89">
        <v>30</v>
      </c>
      <c r="N90" s="89">
        <v>30</v>
      </c>
      <c r="O90" s="89">
        <v>30</v>
      </c>
      <c r="P90" s="89">
        <v>30</v>
      </c>
      <c r="Q90" s="85">
        <v>30</v>
      </c>
      <c r="R90" s="85">
        <v>30</v>
      </c>
      <c r="S90" s="85">
        <v>30</v>
      </c>
      <c r="T90" s="85">
        <v>30</v>
      </c>
      <c r="U90" s="89">
        <v>28</v>
      </c>
      <c r="V90" s="89">
        <v>28</v>
      </c>
      <c r="W90" s="89">
        <v>30</v>
      </c>
      <c r="X90" s="86">
        <v>27</v>
      </c>
      <c r="Y90" s="89">
        <v>30</v>
      </c>
      <c r="Z90" s="89">
        <v>30</v>
      </c>
      <c r="AA90" s="89" t="s">
        <v>2390</v>
      </c>
      <c r="AB90" s="89">
        <v>30</v>
      </c>
      <c r="AC90" s="89" t="s">
        <v>2390</v>
      </c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5">
        <v>30</v>
      </c>
      <c r="AO90" s="85"/>
      <c r="AP90" s="85"/>
      <c r="AQ90" s="85"/>
      <c r="AR90" s="85"/>
      <c r="AS90" s="85">
        <v>30</v>
      </c>
      <c r="AT90" s="85">
        <v>30</v>
      </c>
      <c r="AU90" s="85"/>
      <c r="AV90" s="85"/>
      <c r="AW90" s="85"/>
      <c r="AX90" s="85"/>
      <c r="AY90" s="85"/>
      <c r="AZ90" s="85"/>
      <c r="BA90" s="85">
        <v>30</v>
      </c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7">
        <f>SUM(L90:BB90)/20</f>
        <v>29.65</v>
      </c>
      <c r="BM90" s="37">
        <f t="shared" si="6"/>
        <v>39.53333333333333</v>
      </c>
      <c r="BN90" s="65">
        <v>20</v>
      </c>
      <c r="BO90" s="65">
        <v>20</v>
      </c>
      <c r="BP90" s="54">
        <f t="shared" si="7"/>
        <v>79.53333333333333</v>
      </c>
    </row>
    <row r="91" spans="1:68" s="13" customFormat="1" ht="18" customHeight="1">
      <c r="A91" s="81" t="s">
        <v>526</v>
      </c>
      <c r="B91" s="30" t="s">
        <v>2144</v>
      </c>
      <c r="C91" s="83" t="s">
        <v>785</v>
      </c>
      <c r="D91" s="83" t="s">
        <v>786</v>
      </c>
      <c r="E91" s="83" t="s">
        <v>1594</v>
      </c>
      <c r="F91" s="84" t="s">
        <v>787</v>
      </c>
      <c r="G91" s="83" t="s">
        <v>788</v>
      </c>
      <c r="H91" s="83" t="s">
        <v>2420</v>
      </c>
      <c r="I91" s="67"/>
      <c r="J91" s="64" t="s">
        <v>2362</v>
      </c>
      <c r="K91" s="64" t="s">
        <v>2062</v>
      </c>
      <c r="L91" s="85">
        <v>30</v>
      </c>
      <c r="M91" s="85">
        <v>30</v>
      </c>
      <c r="N91" s="85">
        <v>29</v>
      </c>
      <c r="O91" s="85">
        <v>30</v>
      </c>
      <c r="P91" s="85">
        <v>30</v>
      </c>
      <c r="Q91" s="85">
        <v>30</v>
      </c>
      <c r="R91" s="85">
        <v>30</v>
      </c>
      <c r="S91" s="85">
        <v>30</v>
      </c>
      <c r="T91" s="85">
        <v>30</v>
      </c>
      <c r="U91" s="85">
        <v>30</v>
      </c>
      <c r="V91" s="85">
        <v>30</v>
      </c>
      <c r="W91" s="85">
        <v>27</v>
      </c>
      <c r="X91" s="86">
        <v>30</v>
      </c>
      <c r="Y91" s="85">
        <v>30</v>
      </c>
      <c r="Z91" s="85">
        <v>30</v>
      </c>
      <c r="AA91" s="85" t="s">
        <v>2390</v>
      </c>
      <c r="AB91" s="85">
        <v>30</v>
      </c>
      <c r="AC91" s="85" t="s">
        <v>2390</v>
      </c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>
        <v>30</v>
      </c>
      <c r="AO91" s="85"/>
      <c r="AP91" s="85"/>
      <c r="AQ91" s="85"/>
      <c r="AR91" s="85"/>
      <c r="AS91" s="85">
        <v>30</v>
      </c>
      <c r="AT91" s="85">
        <v>30</v>
      </c>
      <c r="AU91" s="85"/>
      <c r="AV91" s="85"/>
      <c r="AW91" s="85"/>
      <c r="AX91" s="85"/>
      <c r="AY91" s="85"/>
      <c r="AZ91" s="85"/>
      <c r="BA91" s="85">
        <v>30</v>
      </c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7">
        <f>SUM(L91:BB91)/20</f>
        <v>29.8</v>
      </c>
      <c r="BM91" s="37">
        <f t="shared" si="6"/>
        <v>39.733333333333334</v>
      </c>
      <c r="BN91" s="65">
        <v>20</v>
      </c>
      <c r="BO91" s="65">
        <v>20</v>
      </c>
      <c r="BP91" s="54">
        <f t="shared" si="7"/>
        <v>79.73333333333333</v>
      </c>
    </row>
    <row r="92" spans="1:68" s="13" customFormat="1" ht="18" customHeight="1">
      <c r="A92" s="81" t="s">
        <v>526</v>
      </c>
      <c r="B92" s="30" t="s">
        <v>2144</v>
      </c>
      <c r="C92" s="83" t="s">
        <v>796</v>
      </c>
      <c r="D92" s="83" t="s">
        <v>422</v>
      </c>
      <c r="E92" s="83" t="s">
        <v>797</v>
      </c>
      <c r="F92" s="84" t="s">
        <v>605</v>
      </c>
      <c r="G92" s="83" t="s">
        <v>333</v>
      </c>
      <c r="H92" s="83" t="s">
        <v>2420</v>
      </c>
      <c r="I92" s="67"/>
      <c r="J92" s="64" t="s">
        <v>2362</v>
      </c>
      <c r="K92" s="64" t="s">
        <v>2067</v>
      </c>
      <c r="L92" s="85">
        <v>30</v>
      </c>
      <c r="M92" s="85" t="s">
        <v>2390</v>
      </c>
      <c r="N92" s="86">
        <v>28</v>
      </c>
      <c r="O92" s="85">
        <v>30</v>
      </c>
      <c r="P92" s="85">
        <v>30</v>
      </c>
      <c r="Q92" s="85">
        <v>30</v>
      </c>
      <c r="R92" s="85">
        <v>30</v>
      </c>
      <c r="S92" s="85">
        <v>30</v>
      </c>
      <c r="T92" s="85">
        <v>29</v>
      </c>
      <c r="U92" s="85">
        <v>29</v>
      </c>
      <c r="V92" s="85">
        <v>30</v>
      </c>
      <c r="W92" s="85">
        <v>27</v>
      </c>
      <c r="X92" s="86">
        <v>30</v>
      </c>
      <c r="Y92" s="86">
        <v>30</v>
      </c>
      <c r="Z92" s="86">
        <v>30</v>
      </c>
      <c r="AA92" s="85">
        <v>30</v>
      </c>
      <c r="AB92" s="85">
        <v>30</v>
      </c>
      <c r="AC92" s="85">
        <v>30</v>
      </c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>
        <v>30</v>
      </c>
      <c r="AO92" s="85"/>
      <c r="AP92" s="85"/>
      <c r="AQ92" s="85"/>
      <c r="AR92" s="85"/>
      <c r="AS92" s="85">
        <v>30</v>
      </c>
      <c r="AT92" s="85">
        <v>30</v>
      </c>
      <c r="AU92" s="85"/>
      <c r="AV92" s="85"/>
      <c r="AW92" s="85"/>
      <c r="AX92" s="85"/>
      <c r="AY92" s="85"/>
      <c r="AZ92" s="85"/>
      <c r="BA92" s="85">
        <v>30</v>
      </c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7">
        <f>SUM(L92:BB92)/21</f>
        <v>29.666666666666668</v>
      </c>
      <c r="BM92" s="37">
        <f t="shared" si="6"/>
        <v>39.55555555555556</v>
      </c>
      <c r="BN92" s="65">
        <v>18</v>
      </c>
      <c r="BO92" s="65">
        <v>18</v>
      </c>
      <c r="BP92" s="54">
        <f t="shared" si="7"/>
        <v>75.55555555555556</v>
      </c>
    </row>
    <row r="93" spans="1:68" s="8" customFormat="1" ht="18" customHeight="1">
      <c r="A93" s="81" t="s">
        <v>930</v>
      </c>
      <c r="B93" s="30" t="s">
        <v>2144</v>
      </c>
      <c r="C93" s="83" t="s">
        <v>1145</v>
      </c>
      <c r="D93" s="83" t="s">
        <v>2999</v>
      </c>
      <c r="E93" s="83" t="s">
        <v>1701</v>
      </c>
      <c r="F93" s="84" t="s">
        <v>1146</v>
      </c>
      <c r="G93" s="83" t="s">
        <v>284</v>
      </c>
      <c r="H93" s="83" t="s">
        <v>2420</v>
      </c>
      <c r="I93" s="65" t="s">
        <v>2039</v>
      </c>
      <c r="J93" s="64" t="s">
        <v>2362</v>
      </c>
      <c r="K93" s="64" t="s">
        <v>2062</v>
      </c>
      <c r="L93" s="85">
        <v>30</v>
      </c>
      <c r="M93" s="85" t="s">
        <v>2390</v>
      </c>
      <c r="N93" s="85">
        <v>30</v>
      </c>
      <c r="O93" s="85">
        <v>30</v>
      </c>
      <c r="P93" s="85">
        <v>30</v>
      </c>
      <c r="Q93" s="85">
        <v>30</v>
      </c>
      <c r="R93" s="85">
        <v>30</v>
      </c>
      <c r="S93" s="85">
        <v>30</v>
      </c>
      <c r="T93" s="85">
        <v>30</v>
      </c>
      <c r="U93" s="85">
        <v>30</v>
      </c>
      <c r="V93" s="85">
        <v>29</v>
      </c>
      <c r="W93" s="85">
        <v>30</v>
      </c>
      <c r="X93" s="86">
        <v>30</v>
      </c>
      <c r="Y93" s="85">
        <v>30</v>
      </c>
      <c r="Z93" s="85">
        <v>30</v>
      </c>
      <c r="AA93" s="85" t="s">
        <v>2390</v>
      </c>
      <c r="AB93" s="85">
        <v>30</v>
      </c>
      <c r="AC93" s="85" t="s">
        <v>2390</v>
      </c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>
        <v>30</v>
      </c>
      <c r="AO93" s="85"/>
      <c r="AP93" s="85"/>
      <c r="AQ93" s="85"/>
      <c r="AR93" s="85"/>
      <c r="AS93" s="85">
        <v>30</v>
      </c>
      <c r="AT93" s="85">
        <v>30</v>
      </c>
      <c r="AU93" s="85"/>
      <c r="AV93" s="85"/>
      <c r="AW93" s="85"/>
      <c r="AX93" s="85"/>
      <c r="AY93" s="85"/>
      <c r="AZ93" s="85"/>
      <c r="BA93" s="85">
        <v>30</v>
      </c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7">
        <f>SUM(L93:BB93)/19</f>
        <v>29.94736842105263</v>
      </c>
      <c r="BM93" s="37">
        <f t="shared" si="6"/>
        <v>39.92982456140351</v>
      </c>
      <c r="BN93" s="65">
        <v>18</v>
      </c>
      <c r="BO93" s="65">
        <v>18</v>
      </c>
      <c r="BP93" s="54">
        <f t="shared" si="7"/>
        <v>75.9298245614035</v>
      </c>
    </row>
    <row r="94" spans="1:68" s="8" customFormat="1" ht="18" customHeight="1">
      <c r="A94" s="81" t="s">
        <v>526</v>
      </c>
      <c r="B94" s="30" t="s">
        <v>2144</v>
      </c>
      <c r="C94" s="83" t="s">
        <v>821</v>
      </c>
      <c r="D94" s="83" t="s">
        <v>822</v>
      </c>
      <c r="E94" s="83" t="s">
        <v>823</v>
      </c>
      <c r="F94" s="84" t="s">
        <v>622</v>
      </c>
      <c r="G94" s="83" t="s">
        <v>2080</v>
      </c>
      <c r="H94" s="83" t="s">
        <v>2074</v>
      </c>
      <c r="I94" s="67"/>
      <c r="J94" s="64" t="s">
        <v>2362</v>
      </c>
      <c r="K94" s="64" t="s">
        <v>2067</v>
      </c>
      <c r="L94" s="85">
        <v>30</v>
      </c>
      <c r="M94" s="85" t="s">
        <v>2390</v>
      </c>
      <c r="N94" s="86" t="s">
        <v>2390</v>
      </c>
      <c r="O94" s="85">
        <v>30</v>
      </c>
      <c r="P94" s="85">
        <v>30</v>
      </c>
      <c r="Q94" s="85">
        <v>30</v>
      </c>
      <c r="R94" s="85">
        <v>30</v>
      </c>
      <c r="S94" s="85">
        <v>30</v>
      </c>
      <c r="T94" s="85">
        <v>30</v>
      </c>
      <c r="U94" s="85">
        <v>30</v>
      </c>
      <c r="V94" s="85" t="s">
        <v>2390</v>
      </c>
      <c r="W94" s="85">
        <v>27</v>
      </c>
      <c r="X94" s="86" t="s">
        <v>2390</v>
      </c>
      <c r="Y94" s="86">
        <v>30</v>
      </c>
      <c r="Z94" s="86">
        <v>30</v>
      </c>
      <c r="AA94" s="85">
        <v>30</v>
      </c>
      <c r="AB94" s="85">
        <v>30</v>
      </c>
      <c r="AC94" s="85">
        <v>30</v>
      </c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>
        <v>30</v>
      </c>
      <c r="AO94" s="85"/>
      <c r="AP94" s="85"/>
      <c r="AQ94" s="85"/>
      <c r="AR94" s="85"/>
      <c r="AS94" s="85">
        <v>30</v>
      </c>
      <c r="AT94" s="85">
        <v>30</v>
      </c>
      <c r="AU94" s="85"/>
      <c r="AV94" s="85"/>
      <c r="AW94" s="85"/>
      <c r="AX94" s="85"/>
      <c r="AY94" s="85"/>
      <c r="AZ94" s="85"/>
      <c r="BA94" s="85">
        <v>30</v>
      </c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7">
        <f>SUM(L94:BB94)/18</f>
        <v>29.833333333333332</v>
      </c>
      <c r="BM94" s="37">
        <f t="shared" si="6"/>
        <v>39.77777777777778</v>
      </c>
      <c r="BN94" s="65">
        <v>20</v>
      </c>
      <c r="BO94" s="65">
        <v>20</v>
      </c>
      <c r="BP94" s="54">
        <f t="shared" si="7"/>
        <v>79.77777777777777</v>
      </c>
    </row>
    <row r="95" spans="1:68" s="8" customFormat="1" ht="18" customHeight="1">
      <c r="A95" s="81" t="s">
        <v>1589</v>
      </c>
      <c r="B95" s="30" t="s">
        <v>2144</v>
      </c>
      <c r="C95" s="82" t="s">
        <v>1984</v>
      </c>
      <c r="D95" s="83" t="s">
        <v>1782</v>
      </c>
      <c r="E95" s="83" t="s">
        <v>1676</v>
      </c>
      <c r="F95" s="84" t="s">
        <v>2253</v>
      </c>
      <c r="G95" s="83" t="s">
        <v>2254</v>
      </c>
      <c r="H95" s="65" t="s">
        <v>2074</v>
      </c>
      <c r="I95" s="65" t="s">
        <v>2039</v>
      </c>
      <c r="J95" s="65" t="s">
        <v>2362</v>
      </c>
      <c r="K95" s="64" t="s">
        <v>2062</v>
      </c>
      <c r="L95" s="85">
        <v>30</v>
      </c>
      <c r="M95" s="85">
        <v>30</v>
      </c>
      <c r="N95" s="85">
        <v>28</v>
      </c>
      <c r="O95" s="85">
        <v>29</v>
      </c>
      <c r="P95" s="85">
        <v>28</v>
      </c>
      <c r="Q95" s="85">
        <v>30</v>
      </c>
      <c r="R95" s="85">
        <v>24</v>
      </c>
      <c r="S95" s="85">
        <v>30</v>
      </c>
      <c r="T95" s="85">
        <v>30</v>
      </c>
      <c r="U95" s="85">
        <v>30</v>
      </c>
      <c r="V95" s="85">
        <v>30</v>
      </c>
      <c r="W95" s="85">
        <v>27</v>
      </c>
      <c r="X95" s="86">
        <v>30</v>
      </c>
      <c r="Y95" s="85">
        <v>30</v>
      </c>
      <c r="Z95" s="85">
        <v>30</v>
      </c>
      <c r="AA95" s="85" t="s">
        <v>2390</v>
      </c>
      <c r="AB95" s="85">
        <v>30</v>
      </c>
      <c r="AC95" s="85" t="s">
        <v>2390</v>
      </c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>
        <v>30</v>
      </c>
      <c r="AO95" s="85"/>
      <c r="AP95" s="85"/>
      <c r="AQ95" s="85"/>
      <c r="AR95" s="85"/>
      <c r="AS95" s="85">
        <v>30</v>
      </c>
      <c r="AT95" s="85">
        <v>30</v>
      </c>
      <c r="AU95" s="85"/>
      <c r="AV95" s="85"/>
      <c r="AW95" s="85"/>
      <c r="AX95" s="85"/>
      <c r="AY95" s="85"/>
      <c r="AZ95" s="85"/>
      <c r="BA95" s="85">
        <v>30</v>
      </c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7">
        <f>SUM(L95:BB95)/20</f>
        <v>29.3</v>
      </c>
      <c r="BM95" s="37">
        <f t="shared" si="6"/>
        <v>39.06666666666667</v>
      </c>
      <c r="BN95" s="65">
        <v>20</v>
      </c>
      <c r="BO95" s="65">
        <v>20</v>
      </c>
      <c r="BP95" s="54">
        <f t="shared" si="7"/>
        <v>79.06666666666666</v>
      </c>
    </row>
    <row r="96" spans="1:68" s="8" customFormat="1" ht="18" customHeight="1">
      <c r="A96" s="81" t="s">
        <v>2169</v>
      </c>
      <c r="B96" s="30" t="s">
        <v>2144</v>
      </c>
      <c r="C96" s="83" t="s">
        <v>1498</v>
      </c>
      <c r="D96" s="83" t="s">
        <v>1499</v>
      </c>
      <c r="E96" s="83" t="s">
        <v>1657</v>
      </c>
      <c r="F96" s="84" t="s">
        <v>1500</v>
      </c>
      <c r="G96" s="83" t="s">
        <v>1501</v>
      </c>
      <c r="H96" s="83" t="s">
        <v>2176</v>
      </c>
      <c r="I96" s="65" t="s">
        <v>2039</v>
      </c>
      <c r="J96" s="64" t="s">
        <v>2362</v>
      </c>
      <c r="K96" s="64" t="s">
        <v>2067</v>
      </c>
      <c r="L96" s="63">
        <v>30</v>
      </c>
      <c r="M96" s="85" t="s">
        <v>2390</v>
      </c>
      <c r="N96" s="89">
        <v>30</v>
      </c>
      <c r="O96" s="89">
        <v>30</v>
      </c>
      <c r="P96" s="89">
        <v>30</v>
      </c>
      <c r="Q96" s="85">
        <v>30</v>
      </c>
      <c r="R96" s="85">
        <v>30</v>
      </c>
      <c r="S96" s="85">
        <v>30</v>
      </c>
      <c r="T96" s="85">
        <v>30</v>
      </c>
      <c r="U96" s="89">
        <v>30</v>
      </c>
      <c r="V96" s="89">
        <v>30</v>
      </c>
      <c r="W96" s="89">
        <v>30</v>
      </c>
      <c r="X96" s="86">
        <v>30</v>
      </c>
      <c r="Y96" s="89">
        <v>30</v>
      </c>
      <c r="Z96" s="89">
        <v>30</v>
      </c>
      <c r="AA96" s="89">
        <v>30</v>
      </c>
      <c r="AB96" s="89">
        <v>30</v>
      </c>
      <c r="AC96" s="89">
        <v>30</v>
      </c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5">
        <v>30</v>
      </c>
      <c r="AO96" s="85"/>
      <c r="AP96" s="85"/>
      <c r="AQ96" s="85"/>
      <c r="AR96" s="85"/>
      <c r="AS96" s="85">
        <v>30</v>
      </c>
      <c r="AT96" s="85">
        <v>30</v>
      </c>
      <c r="AU96" s="85"/>
      <c r="AV96" s="85"/>
      <c r="AW96" s="85"/>
      <c r="AX96" s="85"/>
      <c r="AY96" s="85"/>
      <c r="AZ96" s="85"/>
      <c r="BA96" s="85">
        <v>30</v>
      </c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7">
        <f>SUM(L96:BB96)/21</f>
        <v>30</v>
      </c>
      <c r="BM96" s="37">
        <f t="shared" si="6"/>
        <v>40</v>
      </c>
      <c r="BN96" s="65">
        <v>20</v>
      </c>
      <c r="BO96" s="65">
        <v>20</v>
      </c>
      <c r="BP96" s="54">
        <f t="shared" si="7"/>
        <v>80</v>
      </c>
    </row>
    <row r="97" spans="1:68" s="13" customFormat="1" ht="18" customHeight="1">
      <c r="A97" s="81" t="s">
        <v>2169</v>
      </c>
      <c r="B97" s="30" t="s">
        <v>2144</v>
      </c>
      <c r="C97" s="83" t="s">
        <v>1521</v>
      </c>
      <c r="D97" s="83" t="s">
        <v>1522</v>
      </c>
      <c r="E97" s="83" t="s">
        <v>2961</v>
      </c>
      <c r="F97" s="84" t="s">
        <v>1523</v>
      </c>
      <c r="G97" s="83" t="s">
        <v>2183</v>
      </c>
      <c r="H97" s="83"/>
      <c r="I97" s="65" t="s">
        <v>2039</v>
      </c>
      <c r="J97" s="64" t="s">
        <v>2362</v>
      </c>
      <c r="K97" s="64" t="s">
        <v>1524</v>
      </c>
      <c r="L97" s="63">
        <v>29</v>
      </c>
      <c r="M97" s="89">
        <v>30</v>
      </c>
      <c r="N97" s="89">
        <v>30</v>
      </c>
      <c r="O97" s="89">
        <v>30</v>
      </c>
      <c r="P97" s="89">
        <v>30</v>
      </c>
      <c r="Q97" s="85">
        <v>30</v>
      </c>
      <c r="R97" s="85">
        <v>30</v>
      </c>
      <c r="S97" s="85">
        <v>30</v>
      </c>
      <c r="T97" s="85">
        <v>30</v>
      </c>
      <c r="U97" s="89">
        <v>28</v>
      </c>
      <c r="V97" s="89">
        <v>30</v>
      </c>
      <c r="W97" s="89">
        <v>30</v>
      </c>
      <c r="X97" s="86">
        <v>27</v>
      </c>
      <c r="Y97" s="89">
        <v>30</v>
      </c>
      <c r="Z97" s="89">
        <v>30</v>
      </c>
      <c r="AA97" s="89" t="s">
        <v>2390</v>
      </c>
      <c r="AB97" s="89">
        <v>30</v>
      </c>
      <c r="AC97" s="89" t="s">
        <v>2390</v>
      </c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5">
        <v>30</v>
      </c>
      <c r="AO97" s="85"/>
      <c r="AP97" s="85"/>
      <c r="AQ97" s="85"/>
      <c r="AR97" s="85"/>
      <c r="AS97" s="85">
        <v>30</v>
      </c>
      <c r="AT97" s="85">
        <v>30</v>
      </c>
      <c r="AU97" s="85"/>
      <c r="AV97" s="85"/>
      <c r="AW97" s="85"/>
      <c r="AX97" s="85"/>
      <c r="AY97" s="85"/>
      <c r="AZ97" s="85"/>
      <c r="BA97" s="85">
        <v>30</v>
      </c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7">
        <f>SUM(L97:BB97)/20</f>
        <v>29.7</v>
      </c>
      <c r="BM97" s="37">
        <f t="shared" si="6"/>
        <v>39.6</v>
      </c>
      <c r="BN97" s="65">
        <v>20</v>
      </c>
      <c r="BO97" s="65">
        <v>20</v>
      </c>
      <c r="BP97" s="54">
        <f t="shared" si="7"/>
        <v>79.6</v>
      </c>
    </row>
    <row r="98" spans="1:68" s="13" customFormat="1" ht="18" customHeight="1">
      <c r="A98" s="81" t="s">
        <v>930</v>
      </c>
      <c r="B98" s="30" t="s">
        <v>2144</v>
      </c>
      <c r="C98" s="83" t="s">
        <v>1203</v>
      </c>
      <c r="D98" s="83" t="s">
        <v>1204</v>
      </c>
      <c r="E98" s="83" t="s">
        <v>1843</v>
      </c>
      <c r="F98" s="84" t="s">
        <v>1205</v>
      </c>
      <c r="G98" s="83" t="s">
        <v>2080</v>
      </c>
      <c r="H98" s="83" t="s">
        <v>2074</v>
      </c>
      <c r="I98" s="65" t="s">
        <v>2040</v>
      </c>
      <c r="J98" s="64" t="s">
        <v>2362</v>
      </c>
      <c r="K98" s="64" t="s">
        <v>2043</v>
      </c>
      <c r="L98" s="85">
        <v>30</v>
      </c>
      <c r="M98" s="85">
        <v>30</v>
      </c>
      <c r="N98" s="85">
        <v>27</v>
      </c>
      <c r="O98" s="85">
        <v>30</v>
      </c>
      <c r="P98" s="85">
        <v>30</v>
      </c>
      <c r="Q98" s="85">
        <v>30</v>
      </c>
      <c r="R98" s="85">
        <v>29</v>
      </c>
      <c r="S98" s="85">
        <v>30</v>
      </c>
      <c r="T98" s="85">
        <v>30</v>
      </c>
      <c r="U98" s="85">
        <v>30</v>
      </c>
      <c r="V98" s="85">
        <v>30</v>
      </c>
      <c r="W98" s="85">
        <v>30</v>
      </c>
      <c r="X98" s="86">
        <v>30</v>
      </c>
      <c r="Y98" s="85">
        <v>30</v>
      </c>
      <c r="Z98" s="85">
        <v>30</v>
      </c>
      <c r="AA98" s="85" t="s">
        <v>2390</v>
      </c>
      <c r="AB98" s="85">
        <v>30</v>
      </c>
      <c r="AC98" s="85" t="s">
        <v>2390</v>
      </c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>
        <v>30</v>
      </c>
      <c r="AO98" s="85"/>
      <c r="AP98" s="85"/>
      <c r="AQ98" s="85"/>
      <c r="AR98" s="85"/>
      <c r="AS98" s="85">
        <v>30</v>
      </c>
      <c r="AT98" s="85">
        <v>30</v>
      </c>
      <c r="AU98" s="85"/>
      <c r="AV98" s="85"/>
      <c r="AW98" s="85"/>
      <c r="AX98" s="85"/>
      <c r="AY98" s="85"/>
      <c r="AZ98" s="85"/>
      <c r="BA98" s="85">
        <v>30</v>
      </c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7">
        <f>SUM(L98:BB98)/20</f>
        <v>29.8</v>
      </c>
      <c r="BM98" s="37">
        <f t="shared" si="6"/>
        <v>39.733333333333334</v>
      </c>
      <c r="BN98" s="65">
        <v>20</v>
      </c>
      <c r="BO98" s="65">
        <v>20</v>
      </c>
      <c r="BP98" s="54">
        <f t="shared" si="7"/>
        <v>79.73333333333333</v>
      </c>
    </row>
    <row r="99" spans="1:68" s="13" customFormat="1" ht="18" customHeight="1">
      <c r="A99" s="81" t="s">
        <v>526</v>
      </c>
      <c r="B99" s="30" t="s">
        <v>2144</v>
      </c>
      <c r="C99" s="83" t="s">
        <v>866</v>
      </c>
      <c r="D99" s="83" t="s">
        <v>1806</v>
      </c>
      <c r="E99" s="83" t="s">
        <v>545</v>
      </c>
      <c r="F99" s="84" t="s">
        <v>2075</v>
      </c>
      <c r="G99" s="83" t="s">
        <v>2419</v>
      </c>
      <c r="H99" s="83" t="s">
        <v>2420</v>
      </c>
      <c r="I99" s="67"/>
      <c r="J99" s="64" t="s">
        <v>2362</v>
      </c>
      <c r="K99" s="64" t="s">
        <v>867</v>
      </c>
      <c r="L99" s="85">
        <v>30</v>
      </c>
      <c r="M99" s="85" t="s">
        <v>2390</v>
      </c>
      <c r="N99" s="85">
        <v>29</v>
      </c>
      <c r="O99" s="85">
        <v>30</v>
      </c>
      <c r="P99" s="85">
        <v>30</v>
      </c>
      <c r="Q99" s="85">
        <v>30</v>
      </c>
      <c r="R99" s="85">
        <v>30</v>
      </c>
      <c r="S99" s="85">
        <v>30</v>
      </c>
      <c r="T99" s="85">
        <v>30</v>
      </c>
      <c r="U99" s="85">
        <v>29</v>
      </c>
      <c r="V99" s="85">
        <v>30</v>
      </c>
      <c r="W99" s="85">
        <v>27</v>
      </c>
      <c r="X99" s="86">
        <v>30</v>
      </c>
      <c r="Y99" s="85">
        <v>30</v>
      </c>
      <c r="Z99" s="85">
        <v>30</v>
      </c>
      <c r="AA99" s="85">
        <v>30</v>
      </c>
      <c r="AB99" s="85">
        <v>30</v>
      </c>
      <c r="AC99" s="85">
        <v>30</v>
      </c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>
        <v>30</v>
      </c>
      <c r="AO99" s="85"/>
      <c r="AP99" s="85"/>
      <c r="AQ99" s="85"/>
      <c r="AR99" s="85"/>
      <c r="AS99" s="85">
        <v>30</v>
      </c>
      <c r="AT99" s="85">
        <v>30</v>
      </c>
      <c r="AU99" s="85"/>
      <c r="AV99" s="85"/>
      <c r="AW99" s="85"/>
      <c r="AX99" s="85"/>
      <c r="AY99" s="85"/>
      <c r="AZ99" s="85"/>
      <c r="BA99" s="85">
        <v>30</v>
      </c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7">
        <f>SUM(L99:BB99)/21</f>
        <v>29.761904761904763</v>
      </c>
      <c r="BM99" s="37">
        <f t="shared" si="6"/>
        <v>39.682539682539684</v>
      </c>
      <c r="BN99" s="65">
        <v>20</v>
      </c>
      <c r="BO99" s="65">
        <v>20</v>
      </c>
      <c r="BP99" s="54">
        <f t="shared" si="7"/>
        <v>79.68253968253968</v>
      </c>
    </row>
    <row r="100" spans="1:68" s="13" customFormat="1" ht="18" customHeight="1">
      <c r="A100" s="81" t="s">
        <v>526</v>
      </c>
      <c r="B100" s="30" t="s">
        <v>2144</v>
      </c>
      <c r="C100" s="83" t="s">
        <v>870</v>
      </c>
      <c r="D100" s="83" t="s">
        <v>1811</v>
      </c>
      <c r="E100" s="83" t="s">
        <v>871</v>
      </c>
      <c r="F100" s="84" t="s">
        <v>872</v>
      </c>
      <c r="G100" s="83" t="s">
        <v>788</v>
      </c>
      <c r="H100" s="83" t="s">
        <v>2420</v>
      </c>
      <c r="I100" s="67"/>
      <c r="J100" s="64" t="s">
        <v>2362</v>
      </c>
      <c r="K100" s="64" t="s">
        <v>576</v>
      </c>
      <c r="L100" s="85" t="s">
        <v>2390</v>
      </c>
      <c r="M100" s="85" t="s">
        <v>2390</v>
      </c>
      <c r="N100" s="85">
        <v>29</v>
      </c>
      <c r="O100" s="85">
        <v>30</v>
      </c>
      <c r="P100" s="85">
        <v>30</v>
      </c>
      <c r="Q100" s="85">
        <v>30</v>
      </c>
      <c r="R100" s="85">
        <v>30</v>
      </c>
      <c r="S100" s="85">
        <v>28</v>
      </c>
      <c r="T100" s="85">
        <v>30</v>
      </c>
      <c r="U100" s="85">
        <v>29</v>
      </c>
      <c r="V100" s="85" t="s">
        <v>2390</v>
      </c>
      <c r="W100" s="85">
        <v>30</v>
      </c>
      <c r="X100" s="86" t="s">
        <v>2390</v>
      </c>
      <c r="Y100" s="85">
        <v>30</v>
      </c>
      <c r="Z100" s="85">
        <v>30</v>
      </c>
      <c r="AA100" s="85">
        <v>30</v>
      </c>
      <c r="AB100" s="85">
        <v>30</v>
      </c>
      <c r="AC100" s="85">
        <v>30</v>
      </c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>
        <v>30</v>
      </c>
      <c r="AO100" s="85"/>
      <c r="AP100" s="85"/>
      <c r="AQ100" s="85"/>
      <c r="AR100" s="85"/>
      <c r="AS100" s="85">
        <v>30</v>
      </c>
      <c r="AT100" s="85">
        <v>30</v>
      </c>
      <c r="AU100" s="85"/>
      <c r="AV100" s="85"/>
      <c r="AW100" s="85"/>
      <c r="AX100" s="85"/>
      <c r="AY100" s="85"/>
      <c r="AZ100" s="85"/>
      <c r="BA100" s="85">
        <v>30</v>
      </c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7">
        <f>SUM(L100:BB100)/18</f>
        <v>29.77777777777778</v>
      </c>
      <c r="BM100" s="37">
        <f t="shared" si="6"/>
        <v>39.7037037037037</v>
      </c>
      <c r="BN100" s="65">
        <v>20</v>
      </c>
      <c r="BO100" s="65">
        <v>20</v>
      </c>
      <c r="BP100" s="54">
        <f t="shared" si="7"/>
        <v>79.7037037037037</v>
      </c>
    </row>
    <row r="101" spans="1:68" s="13" customFormat="1" ht="18" customHeight="1">
      <c r="A101" s="81" t="s">
        <v>526</v>
      </c>
      <c r="B101" s="30" t="s">
        <v>2144</v>
      </c>
      <c r="C101" s="83" t="s">
        <v>873</v>
      </c>
      <c r="D101" s="83" t="s">
        <v>1811</v>
      </c>
      <c r="E101" s="83" t="s">
        <v>1820</v>
      </c>
      <c r="F101" s="84" t="s">
        <v>433</v>
      </c>
      <c r="G101" s="83" t="s">
        <v>2080</v>
      </c>
      <c r="H101" s="83" t="s">
        <v>2074</v>
      </c>
      <c r="I101" s="67"/>
      <c r="J101" s="64" t="s">
        <v>2362</v>
      </c>
      <c r="K101" s="64" t="s">
        <v>2067</v>
      </c>
      <c r="L101" s="85">
        <v>30</v>
      </c>
      <c r="M101" s="85">
        <v>30</v>
      </c>
      <c r="N101" s="85">
        <v>28</v>
      </c>
      <c r="O101" s="85">
        <v>30</v>
      </c>
      <c r="P101" s="85">
        <v>30</v>
      </c>
      <c r="Q101" s="85">
        <v>30</v>
      </c>
      <c r="R101" s="85">
        <v>30</v>
      </c>
      <c r="S101" s="85">
        <v>28</v>
      </c>
      <c r="T101" s="85">
        <v>30</v>
      </c>
      <c r="U101" s="85">
        <v>30</v>
      </c>
      <c r="V101" s="85">
        <v>30</v>
      </c>
      <c r="W101" s="85">
        <v>30</v>
      </c>
      <c r="X101" s="86" t="s">
        <v>2390</v>
      </c>
      <c r="Y101" s="85">
        <v>30</v>
      </c>
      <c r="Z101" s="85">
        <v>30</v>
      </c>
      <c r="AA101" s="85">
        <v>30</v>
      </c>
      <c r="AB101" s="85">
        <v>30</v>
      </c>
      <c r="AC101" s="85">
        <v>30</v>
      </c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>
        <v>30</v>
      </c>
      <c r="AO101" s="85"/>
      <c r="AP101" s="85"/>
      <c r="AQ101" s="85"/>
      <c r="AR101" s="85"/>
      <c r="AS101" s="85">
        <v>30</v>
      </c>
      <c r="AT101" s="85">
        <v>30</v>
      </c>
      <c r="AU101" s="85"/>
      <c r="AV101" s="85"/>
      <c r="AW101" s="85"/>
      <c r="AX101" s="85"/>
      <c r="AY101" s="85"/>
      <c r="AZ101" s="85"/>
      <c r="BA101" s="85">
        <v>30</v>
      </c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7">
        <f>SUM(L101:BB101)/21</f>
        <v>29.80952380952381</v>
      </c>
      <c r="BM101" s="37">
        <f t="shared" si="6"/>
        <v>39.74603174603174</v>
      </c>
      <c r="BN101" s="65">
        <v>18</v>
      </c>
      <c r="BO101" s="65">
        <v>18</v>
      </c>
      <c r="BP101" s="54">
        <f t="shared" si="7"/>
        <v>75.74603174603175</v>
      </c>
    </row>
    <row r="102" spans="1:68" s="13" customFormat="1" ht="18" customHeight="1">
      <c r="A102" s="81" t="s">
        <v>1589</v>
      </c>
      <c r="B102" s="30" t="s">
        <v>2144</v>
      </c>
      <c r="C102" s="82" t="s">
        <v>2015</v>
      </c>
      <c r="D102" s="83" t="s">
        <v>1817</v>
      </c>
      <c r="E102" s="83" t="s">
        <v>1818</v>
      </c>
      <c r="F102" s="84" t="s">
        <v>2312</v>
      </c>
      <c r="G102" s="83" t="s">
        <v>2069</v>
      </c>
      <c r="H102" s="65" t="s">
        <v>1589</v>
      </c>
      <c r="I102" s="65" t="s">
        <v>2040</v>
      </c>
      <c r="J102" s="65" t="s">
        <v>2362</v>
      </c>
      <c r="K102" s="64" t="s">
        <v>2049</v>
      </c>
      <c r="L102" s="85">
        <v>30</v>
      </c>
      <c r="M102" s="85" t="s">
        <v>2346</v>
      </c>
      <c r="N102" s="85">
        <v>26</v>
      </c>
      <c r="O102" s="85">
        <v>28</v>
      </c>
      <c r="P102" s="85">
        <v>30</v>
      </c>
      <c r="Q102" s="85">
        <v>30</v>
      </c>
      <c r="R102" s="85">
        <v>27</v>
      </c>
      <c r="S102" s="85">
        <v>30</v>
      </c>
      <c r="T102" s="85">
        <v>29</v>
      </c>
      <c r="U102" s="85">
        <v>30</v>
      </c>
      <c r="V102" s="85">
        <v>26</v>
      </c>
      <c r="W102" s="85">
        <v>27</v>
      </c>
      <c r="X102" s="86">
        <v>30</v>
      </c>
      <c r="Y102" s="85">
        <v>30</v>
      </c>
      <c r="Z102" s="85">
        <v>30</v>
      </c>
      <c r="AA102" s="85" t="s">
        <v>2390</v>
      </c>
      <c r="AB102" s="85">
        <v>30</v>
      </c>
      <c r="AC102" s="85" t="s">
        <v>2390</v>
      </c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>
        <v>30</v>
      </c>
      <c r="AO102" s="85"/>
      <c r="AP102" s="85"/>
      <c r="AQ102" s="85"/>
      <c r="AR102" s="85"/>
      <c r="AS102" s="85">
        <v>30</v>
      </c>
      <c r="AT102" s="85">
        <v>30</v>
      </c>
      <c r="AU102" s="85"/>
      <c r="AV102" s="85"/>
      <c r="AW102" s="85"/>
      <c r="AX102" s="85"/>
      <c r="AY102" s="85"/>
      <c r="AZ102" s="85"/>
      <c r="BA102" s="85">
        <v>30</v>
      </c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7">
        <f>SUM(L102:BB102)/19</f>
        <v>29.105263157894736</v>
      </c>
      <c r="BM102" s="37">
        <f t="shared" si="6"/>
        <v>38.807017543859644</v>
      </c>
      <c r="BN102" s="65">
        <v>20</v>
      </c>
      <c r="BO102" s="65">
        <v>20</v>
      </c>
      <c r="BP102" s="54">
        <f t="shared" si="7"/>
        <v>78.80701754385964</v>
      </c>
    </row>
    <row r="103" spans="1:68" s="13" customFormat="1" ht="18" customHeight="1">
      <c r="A103" s="81" t="s">
        <v>526</v>
      </c>
      <c r="B103" s="30" t="s">
        <v>2144</v>
      </c>
      <c r="C103" s="83" t="s">
        <v>880</v>
      </c>
      <c r="D103" s="83" t="s">
        <v>881</v>
      </c>
      <c r="E103" s="83" t="s">
        <v>882</v>
      </c>
      <c r="F103" s="84" t="s">
        <v>883</v>
      </c>
      <c r="G103" s="83" t="s">
        <v>284</v>
      </c>
      <c r="H103" s="83" t="s">
        <v>2420</v>
      </c>
      <c r="I103" s="67"/>
      <c r="J103" s="64" t="s">
        <v>2362</v>
      </c>
      <c r="K103" s="64" t="s">
        <v>2067</v>
      </c>
      <c r="L103" s="85" t="s">
        <v>2390</v>
      </c>
      <c r="M103" s="85">
        <v>30</v>
      </c>
      <c r="N103" s="85">
        <v>29</v>
      </c>
      <c r="O103" s="85">
        <v>30</v>
      </c>
      <c r="P103" s="85">
        <v>30</v>
      </c>
      <c r="Q103" s="85">
        <v>30</v>
      </c>
      <c r="R103" s="85">
        <v>30</v>
      </c>
      <c r="S103" s="85">
        <v>28</v>
      </c>
      <c r="T103" s="85">
        <v>30</v>
      </c>
      <c r="U103" s="85" t="s">
        <v>2390</v>
      </c>
      <c r="V103" s="85" t="s">
        <v>2390</v>
      </c>
      <c r="W103" s="85">
        <v>30</v>
      </c>
      <c r="X103" s="86" t="s">
        <v>2390</v>
      </c>
      <c r="Y103" s="85">
        <v>30</v>
      </c>
      <c r="Z103" s="85">
        <v>30</v>
      </c>
      <c r="AA103" s="85">
        <v>30</v>
      </c>
      <c r="AB103" s="85">
        <v>30</v>
      </c>
      <c r="AC103" s="85">
        <v>30</v>
      </c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>
        <v>30</v>
      </c>
      <c r="AO103" s="85"/>
      <c r="AP103" s="85"/>
      <c r="AQ103" s="85"/>
      <c r="AR103" s="85"/>
      <c r="AS103" s="85">
        <v>30</v>
      </c>
      <c r="AT103" s="85">
        <v>30</v>
      </c>
      <c r="AU103" s="85"/>
      <c r="AV103" s="85"/>
      <c r="AW103" s="85"/>
      <c r="AX103" s="85"/>
      <c r="AY103" s="85"/>
      <c r="AZ103" s="85"/>
      <c r="BA103" s="85">
        <v>30</v>
      </c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7">
        <f>SUM(L103:BB103)/18</f>
        <v>29.833333333333332</v>
      </c>
      <c r="BM103" s="37">
        <f t="shared" si="6"/>
        <v>39.77777777777778</v>
      </c>
      <c r="BN103" s="65">
        <v>20</v>
      </c>
      <c r="BO103" s="65">
        <v>20</v>
      </c>
      <c r="BP103" s="54">
        <f t="shared" si="7"/>
        <v>79.77777777777777</v>
      </c>
    </row>
    <row r="104" spans="1:68" s="13" customFormat="1" ht="18" customHeight="1">
      <c r="A104" s="81" t="s">
        <v>1589</v>
      </c>
      <c r="B104" s="30" t="s">
        <v>2144</v>
      </c>
      <c r="C104" s="82" t="s">
        <v>2018</v>
      </c>
      <c r="D104" s="83" t="s">
        <v>1822</v>
      </c>
      <c r="E104" s="83" t="s">
        <v>1701</v>
      </c>
      <c r="F104" s="84" t="s">
        <v>2315</v>
      </c>
      <c r="G104" s="83" t="s">
        <v>2069</v>
      </c>
      <c r="H104" s="65" t="s">
        <v>1589</v>
      </c>
      <c r="I104" s="65" t="s">
        <v>2039</v>
      </c>
      <c r="J104" s="65" t="s">
        <v>2362</v>
      </c>
      <c r="K104" s="64" t="s">
        <v>2067</v>
      </c>
      <c r="L104" s="85">
        <v>30</v>
      </c>
      <c r="M104" s="85">
        <v>30</v>
      </c>
      <c r="N104" s="85">
        <v>26</v>
      </c>
      <c r="O104" s="85">
        <v>30</v>
      </c>
      <c r="P104" s="85">
        <v>27</v>
      </c>
      <c r="Q104" s="85">
        <v>30</v>
      </c>
      <c r="R104" s="85">
        <v>24</v>
      </c>
      <c r="S104" s="85">
        <v>30</v>
      </c>
      <c r="T104" s="85">
        <v>30</v>
      </c>
      <c r="U104" s="85">
        <v>30</v>
      </c>
      <c r="V104" s="85">
        <v>28</v>
      </c>
      <c r="W104" s="85">
        <v>27</v>
      </c>
      <c r="X104" s="86">
        <v>30</v>
      </c>
      <c r="Y104" s="85">
        <v>30</v>
      </c>
      <c r="Z104" s="85">
        <v>30</v>
      </c>
      <c r="AA104" s="85">
        <v>30</v>
      </c>
      <c r="AB104" s="85">
        <v>30</v>
      </c>
      <c r="AC104" s="85">
        <v>30</v>
      </c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>
        <v>30</v>
      </c>
      <c r="AO104" s="85"/>
      <c r="AP104" s="85"/>
      <c r="AQ104" s="85"/>
      <c r="AR104" s="85"/>
      <c r="AS104" s="85">
        <v>30</v>
      </c>
      <c r="AT104" s="85">
        <v>30</v>
      </c>
      <c r="AU104" s="85"/>
      <c r="AV104" s="85"/>
      <c r="AW104" s="85"/>
      <c r="AX104" s="85"/>
      <c r="AY104" s="85"/>
      <c r="AZ104" s="85"/>
      <c r="BA104" s="85">
        <v>30</v>
      </c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7">
        <f>SUM(L104:BB104)/22</f>
        <v>29.181818181818183</v>
      </c>
      <c r="BM104" s="37">
        <f t="shared" si="6"/>
        <v>38.90909090909091</v>
      </c>
      <c r="BN104" s="65">
        <v>20</v>
      </c>
      <c r="BO104" s="65">
        <v>20</v>
      </c>
      <c r="BP104" s="54">
        <f t="shared" si="7"/>
        <v>78.9090909090909</v>
      </c>
    </row>
    <row r="105" spans="1:68" s="13" customFormat="1" ht="18" customHeight="1">
      <c r="A105" s="81" t="s">
        <v>1589</v>
      </c>
      <c r="B105" s="30" t="s">
        <v>2144</v>
      </c>
      <c r="C105" s="82" t="s">
        <v>2020</v>
      </c>
      <c r="D105" s="83" t="s">
        <v>1825</v>
      </c>
      <c r="E105" s="83" t="s">
        <v>1606</v>
      </c>
      <c r="F105" s="84" t="s">
        <v>2317</v>
      </c>
      <c r="G105" s="83" t="s">
        <v>2080</v>
      </c>
      <c r="H105" s="65" t="s">
        <v>2074</v>
      </c>
      <c r="I105" s="65" t="s">
        <v>2040</v>
      </c>
      <c r="J105" s="65" t="s">
        <v>2362</v>
      </c>
      <c r="K105" s="64" t="s">
        <v>2062</v>
      </c>
      <c r="L105" s="85">
        <v>30</v>
      </c>
      <c r="M105" s="85">
        <v>30</v>
      </c>
      <c r="N105" s="85">
        <v>26</v>
      </c>
      <c r="O105" s="85">
        <v>30</v>
      </c>
      <c r="P105" s="85">
        <v>28</v>
      </c>
      <c r="Q105" s="85">
        <v>30</v>
      </c>
      <c r="R105" s="85">
        <v>24</v>
      </c>
      <c r="S105" s="85">
        <v>30</v>
      </c>
      <c r="T105" s="85">
        <v>30</v>
      </c>
      <c r="U105" s="85">
        <v>30</v>
      </c>
      <c r="V105" s="85">
        <v>30</v>
      </c>
      <c r="W105" s="85">
        <v>27</v>
      </c>
      <c r="X105" s="86">
        <v>30</v>
      </c>
      <c r="Y105" s="85">
        <v>30</v>
      </c>
      <c r="Z105" s="85">
        <v>30</v>
      </c>
      <c r="AA105" s="85" t="s">
        <v>2390</v>
      </c>
      <c r="AB105" s="85">
        <v>30</v>
      </c>
      <c r="AC105" s="85" t="s">
        <v>2390</v>
      </c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>
        <v>30</v>
      </c>
      <c r="AO105" s="85"/>
      <c r="AP105" s="85"/>
      <c r="AQ105" s="85"/>
      <c r="AR105" s="85"/>
      <c r="AS105" s="85">
        <v>30</v>
      </c>
      <c r="AT105" s="85">
        <v>30</v>
      </c>
      <c r="AU105" s="85"/>
      <c r="AV105" s="85"/>
      <c r="AW105" s="85"/>
      <c r="AX105" s="85"/>
      <c r="AY105" s="85"/>
      <c r="AZ105" s="85"/>
      <c r="BA105" s="85">
        <v>30</v>
      </c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7">
        <f>SUM(L105:BB105)/20</f>
        <v>29.25</v>
      </c>
      <c r="BM105" s="37">
        <f t="shared" si="6"/>
        <v>39</v>
      </c>
      <c r="BN105" s="65">
        <v>20</v>
      </c>
      <c r="BO105" s="65">
        <v>20</v>
      </c>
      <c r="BP105" s="54">
        <f t="shared" si="7"/>
        <v>79</v>
      </c>
    </row>
    <row r="106" spans="1:68" s="13" customFormat="1" ht="18" customHeight="1">
      <c r="A106" s="81" t="s">
        <v>526</v>
      </c>
      <c r="B106" s="30" t="s">
        <v>2144</v>
      </c>
      <c r="C106" s="83" t="s">
        <v>897</v>
      </c>
      <c r="D106" s="83" t="s">
        <v>1766</v>
      </c>
      <c r="E106" s="83" t="s">
        <v>1786</v>
      </c>
      <c r="F106" s="84" t="s">
        <v>898</v>
      </c>
      <c r="G106" s="83" t="s">
        <v>899</v>
      </c>
      <c r="H106" s="83" t="s">
        <v>2420</v>
      </c>
      <c r="I106" s="67"/>
      <c r="J106" s="64" t="s">
        <v>2362</v>
      </c>
      <c r="K106" s="64" t="s">
        <v>2067</v>
      </c>
      <c r="L106" s="85">
        <v>30</v>
      </c>
      <c r="M106" s="85">
        <v>30</v>
      </c>
      <c r="N106" s="85">
        <v>29</v>
      </c>
      <c r="O106" s="85">
        <v>30</v>
      </c>
      <c r="P106" s="85">
        <v>30</v>
      </c>
      <c r="Q106" s="85">
        <v>30</v>
      </c>
      <c r="R106" s="85">
        <v>30</v>
      </c>
      <c r="S106" s="85">
        <v>30</v>
      </c>
      <c r="T106" s="85">
        <v>29</v>
      </c>
      <c r="U106" s="85">
        <v>30</v>
      </c>
      <c r="V106" s="85">
        <v>30</v>
      </c>
      <c r="W106" s="85">
        <v>30</v>
      </c>
      <c r="X106" s="86">
        <v>28</v>
      </c>
      <c r="Y106" s="85">
        <v>30</v>
      </c>
      <c r="Z106" s="85">
        <v>30</v>
      </c>
      <c r="AA106" s="85">
        <v>30</v>
      </c>
      <c r="AB106" s="85">
        <v>30</v>
      </c>
      <c r="AC106" s="85">
        <v>30</v>
      </c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>
        <v>30</v>
      </c>
      <c r="AO106" s="85"/>
      <c r="AP106" s="85"/>
      <c r="AQ106" s="85"/>
      <c r="AR106" s="85"/>
      <c r="AS106" s="85">
        <v>30</v>
      </c>
      <c r="AT106" s="85">
        <v>30</v>
      </c>
      <c r="AU106" s="85"/>
      <c r="AV106" s="85"/>
      <c r="AW106" s="85"/>
      <c r="AX106" s="85"/>
      <c r="AY106" s="85"/>
      <c r="AZ106" s="85"/>
      <c r="BA106" s="85">
        <v>30</v>
      </c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7">
        <f>SUM(L106:BB106)/22</f>
        <v>29.818181818181817</v>
      </c>
      <c r="BM106" s="37">
        <f t="shared" si="6"/>
        <v>39.75757575757576</v>
      </c>
      <c r="BN106" s="65">
        <v>20</v>
      </c>
      <c r="BO106" s="65">
        <v>20</v>
      </c>
      <c r="BP106" s="54">
        <f t="shared" si="7"/>
        <v>79.75757575757575</v>
      </c>
    </row>
    <row r="107" spans="1:68" s="13" customFormat="1" ht="18" customHeight="1">
      <c r="A107" s="81" t="s">
        <v>3132</v>
      </c>
      <c r="B107" s="30" t="s">
        <v>2144</v>
      </c>
      <c r="C107" s="83" t="s">
        <v>3259</v>
      </c>
      <c r="D107" s="83" t="s">
        <v>3260</v>
      </c>
      <c r="E107" s="83" t="s">
        <v>3261</v>
      </c>
      <c r="F107" s="84" t="s">
        <v>3262</v>
      </c>
      <c r="G107" s="83" t="s">
        <v>2080</v>
      </c>
      <c r="H107" s="83" t="s">
        <v>2074</v>
      </c>
      <c r="I107" s="65" t="s">
        <v>2040</v>
      </c>
      <c r="J107" s="64" t="s">
        <v>2362</v>
      </c>
      <c r="K107" s="64" t="s">
        <v>3263</v>
      </c>
      <c r="L107" s="85" t="s">
        <v>2390</v>
      </c>
      <c r="M107" s="85" t="s">
        <v>2390</v>
      </c>
      <c r="N107" s="85">
        <v>28</v>
      </c>
      <c r="O107" s="85">
        <v>30</v>
      </c>
      <c r="P107" s="85">
        <v>30</v>
      </c>
      <c r="Q107" s="85">
        <v>30</v>
      </c>
      <c r="R107" s="85">
        <v>30</v>
      </c>
      <c r="S107" s="85">
        <v>30</v>
      </c>
      <c r="T107" s="85">
        <v>30</v>
      </c>
      <c r="U107" s="85">
        <v>30</v>
      </c>
      <c r="V107" s="85">
        <v>30</v>
      </c>
      <c r="W107" s="85">
        <v>28</v>
      </c>
      <c r="X107" s="86">
        <v>30</v>
      </c>
      <c r="Y107" s="85">
        <v>30</v>
      </c>
      <c r="Z107" s="85">
        <v>30</v>
      </c>
      <c r="AA107" s="85" t="s">
        <v>2390</v>
      </c>
      <c r="AB107" s="85">
        <v>30</v>
      </c>
      <c r="AC107" s="85" t="s">
        <v>2390</v>
      </c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>
        <v>30</v>
      </c>
      <c r="AO107" s="85"/>
      <c r="AP107" s="85"/>
      <c r="AQ107" s="85"/>
      <c r="AR107" s="85"/>
      <c r="AS107" s="85">
        <v>30</v>
      </c>
      <c r="AT107" s="85">
        <v>30</v>
      </c>
      <c r="AU107" s="85"/>
      <c r="AV107" s="85"/>
      <c r="AW107" s="85"/>
      <c r="AX107" s="85"/>
      <c r="AY107" s="85"/>
      <c r="AZ107" s="85"/>
      <c r="BA107" s="85">
        <v>30</v>
      </c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7">
        <f>SUM(L107:BB107)/18</f>
        <v>29.77777777777778</v>
      </c>
      <c r="BM107" s="37">
        <f t="shared" si="6"/>
        <v>39.7037037037037</v>
      </c>
      <c r="BN107" s="65">
        <v>20</v>
      </c>
      <c r="BO107" s="65">
        <v>20</v>
      </c>
      <c r="BP107" s="54">
        <f t="shared" si="7"/>
        <v>79.7037037037037</v>
      </c>
    </row>
    <row r="108" spans="1:68" s="13" customFormat="1" ht="18" customHeight="1">
      <c r="A108" s="81" t="s">
        <v>2370</v>
      </c>
      <c r="B108" s="30" t="s">
        <v>2144</v>
      </c>
      <c r="C108" s="83" t="s">
        <v>2679</v>
      </c>
      <c r="D108" s="83" t="s">
        <v>2680</v>
      </c>
      <c r="E108" s="83" t="s">
        <v>2681</v>
      </c>
      <c r="F108" s="84" t="s">
        <v>2682</v>
      </c>
      <c r="G108" s="83" t="s">
        <v>2238</v>
      </c>
      <c r="H108" s="83" t="s">
        <v>2074</v>
      </c>
      <c r="I108" s="64" t="s">
        <v>2039</v>
      </c>
      <c r="J108" s="64" t="s">
        <v>2361</v>
      </c>
      <c r="K108" s="64" t="s">
        <v>2683</v>
      </c>
      <c r="L108" s="90">
        <v>30</v>
      </c>
      <c r="M108" s="89">
        <v>28</v>
      </c>
      <c r="N108" s="89">
        <v>30</v>
      </c>
      <c r="O108" s="90">
        <v>30</v>
      </c>
      <c r="P108" s="89">
        <v>30</v>
      </c>
      <c r="Q108" s="89">
        <v>30</v>
      </c>
      <c r="R108" s="89">
        <v>30</v>
      </c>
      <c r="S108" s="89">
        <v>30</v>
      </c>
      <c r="T108" s="90">
        <v>28</v>
      </c>
      <c r="U108" s="89">
        <v>30</v>
      </c>
      <c r="V108" s="90">
        <v>30</v>
      </c>
      <c r="W108" s="89">
        <v>30</v>
      </c>
      <c r="X108" s="89">
        <v>30</v>
      </c>
      <c r="Y108" s="89">
        <v>30</v>
      </c>
      <c r="Z108" s="89">
        <v>30</v>
      </c>
      <c r="AA108" s="89" t="s">
        <v>2390</v>
      </c>
      <c r="AB108" s="89">
        <v>30</v>
      </c>
      <c r="AC108" s="89" t="s">
        <v>2390</v>
      </c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5">
        <v>30</v>
      </c>
      <c r="AO108" s="85"/>
      <c r="AP108" s="85"/>
      <c r="AQ108" s="85"/>
      <c r="AR108" s="85"/>
      <c r="AS108" s="85">
        <v>30</v>
      </c>
      <c r="AT108" s="85">
        <v>30</v>
      </c>
      <c r="AU108" s="85"/>
      <c r="AV108" s="85"/>
      <c r="AW108" s="85"/>
      <c r="AX108" s="85"/>
      <c r="AY108" s="85"/>
      <c r="AZ108" s="85"/>
      <c r="BA108" s="85">
        <v>30</v>
      </c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7">
        <f>SUM(L108:BB108)/20</f>
        <v>29.8</v>
      </c>
      <c r="BM108" s="37">
        <f t="shared" si="6"/>
        <v>39.733333333333334</v>
      </c>
      <c r="BN108" s="65">
        <v>20</v>
      </c>
      <c r="BO108" s="65">
        <v>20</v>
      </c>
      <c r="BP108" s="54">
        <f t="shared" si="7"/>
        <v>79.73333333333333</v>
      </c>
    </row>
    <row r="109" spans="1:68" s="13" customFormat="1" ht="18" customHeight="1">
      <c r="A109" s="81" t="s">
        <v>526</v>
      </c>
      <c r="B109" s="30" t="s">
        <v>2144</v>
      </c>
      <c r="C109" s="83" t="s">
        <v>911</v>
      </c>
      <c r="D109" s="83" t="s">
        <v>912</v>
      </c>
      <c r="E109" s="83" t="s">
        <v>1615</v>
      </c>
      <c r="F109" s="84" t="s">
        <v>913</v>
      </c>
      <c r="G109" s="83" t="s">
        <v>2080</v>
      </c>
      <c r="H109" s="83" t="s">
        <v>2074</v>
      </c>
      <c r="I109" s="67"/>
      <c r="J109" s="64" t="s">
        <v>2362</v>
      </c>
      <c r="K109" s="64" t="s">
        <v>867</v>
      </c>
      <c r="L109" s="85">
        <v>30</v>
      </c>
      <c r="M109" s="85">
        <v>30</v>
      </c>
      <c r="N109" s="85">
        <v>28</v>
      </c>
      <c r="O109" s="85">
        <v>30</v>
      </c>
      <c r="P109" s="85">
        <v>30</v>
      </c>
      <c r="Q109" s="85">
        <v>30</v>
      </c>
      <c r="R109" s="85">
        <v>30</v>
      </c>
      <c r="S109" s="85">
        <v>28</v>
      </c>
      <c r="T109" s="85">
        <v>30</v>
      </c>
      <c r="U109" s="85">
        <v>29</v>
      </c>
      <c r="V109" s="85">
        <v>30</v>
      </c>
      <c r="W109" s="85">
        <v>30</v>
      </c>
      <c r="X109" s="86">
        <v>30</v>
      </c>
      <c r="Y109" s="85">
        <v>30</v>
      </c>
      <c r="Z109" s="85">
        <v>30</v>
      </c>
      <c r="AA109" s="85">
        <v>30</v>
      </c>
      <c r="AB109" s="85">
        <v>30</v>
      </c>
      <c r="AC109" s="85">
        <v>30</v>
      </c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>
        <v>30</v>
      </c>
      <c r="AO109" s="85"/>
      <c r="AP109" s="85"/>
      <c r="AQ109" s="85"/>
      <c r="AR109" s="85"/>
      <c r="AS109" s="85">
        <v>30</v>
      </c>
      <c r="AT109" s="85">
        <v>30</v>
      </c>
      <c r="AU109" s="85"/>
      <c r="AV109" s="85"/>
      <c r="AW109" s="85"/>
      <c r="AX109" s="85"/>
      <c r="AY109" s="85"/>
      <c r="AZ109" s="85"/>
      <c r="BA109" s="85">
        <v>30</v>
      </c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7">
        <f>SUM(L109:BB109)/22</f>
        <v>29.772727272727273</v>
      </c>
      <c r="BM109" s="37">
        <f t="shared" si="6"/>
        <v>39.6969696969697</v>
      </c>
      <c r="BN109" s="65">
        <v>20</v>
      </c>
      <c r="BO109" s="65">
        <v>20</v>
      </c>
      <c r="BP109" s="54">
        <f t="shared" si="7"/>
        <v>79.6969696969697</v>
      </c>
    </row>
    <row r="110" spans="1:68" s="13" customFormat="1" ht="18" customHeight="1">
      <c r="A110" s="81" t="s">
        <v>2169</v>
      </c>
      <c r="B110" s="30" t="s">
        <v>2144</v>
      </c>
      <c r="C110" s="83" t="s">
        <v>1553</v>
      </c>
      <c r="D110" s="83" t="s">
        <v>1299</v>
      </c>
      <c r="E110" s="83" t="s">
        <v>2555</v>
      </c>
      <c r="F110" s="84" t="s">
        <v>1554</v>
      </c>
      <c r="G110" s="83" t="s">
        <v>1555</v>
      </c>
      <c r="H110" s="83" t="s">
        <v>2176</v>
      </c>
      <c r="I110" s="65" t="s">
        <v>2039</v>
      </c>
      <c r="J110" s="64" t="s">
        <v>2362</v>
      </c>
      <c r="K110" s="64" t="s">
        <v>674</v>
      </c>
      <c r="L110" s="63">
        <v>28</v>
      </c>
      <c r="M110" s="89">
        <v>30</v>
      </c>
      <c r="N110" s="89">
        <v>30</v>
      </c>
      <c r="O110" s="89">
        <v>30</v>
      </c>
      <c r="P110" s="89">
        <v>30</v>
      </c>
      <c r="Q110" s="85">
        <v>30</v>
      </c>
      <c r="R110" s="85">
        <v>30</v>
      </c>
      <c r="S110" s="85">
        <v>28</v>
      </c>
      <c r="T110" s="85">
        <v>29</v>
      </c>
      <c r="U110" s="89">
        <v>29</v>
      </c>
      <c r="V110" s="89">
        <v>30</v>
      </c>
      <c r="W110" s="89">
        <v>30</v>
      </c>
      <c r="X110" s="86">
        <v>30</v>
      </c>
      <c r="Y110" s="89">
        <v>30</v>
      </c>
      <c r="Z110" s="89">
        <v>30</v>
      </c>
      <c r="AA110" s="89">
        <v>30</v>
      </c>
      <c r="AB110" s="89">
        <v>30</v>
      </c>
      <c r="AC110" s="89">
        <v>30</v>
      </c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5">
        <v>30</v>
      </c>
      <c r="AO110" s="85"/>
      <c r="AP110" s="85"/>
      <c r="AQ110" s="85"/>
      <c r="AR110" s="85"/>
      <c r="AS110" s="85">
        <v>30</v>
      </c>
      <c r="AT110" s="85">
        <v>30</v>
      </c>
      <c r="AU110" s="85"/>
      <c r="AV110" s="85"/>
      <c r="AW110" s="85"/>
      <c r="AX110" s="85"/>
      <c r="AY110" s="85"/>
      <c r="AZ110" s="85"/>
      <c r="BA110" s="85">
        <v>30</v>
      </c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7">
        <f>SUM(L110:BB110)/22</f>
        <v>29.727272727272727</v>
      </c>
      <c r="BM110" s="37">
        <f t="shared" si="6"/>
        <v>39.63636363636363</v>
      </c>
      <c r="BN110" s="65">
        <v>20</v>
      </c>
      <c r="BO110" s="65">
        <v>20</v>
      </c>
      <c r="BP110" s="54">
        <f t="shared" si="7"/>
        <v>79.63636363636363</v>
      </c>
    </row>
    <row r="111" spans="1:68" s="13" customFormat="1" ht="18" customHeight="1">
      <c r="A111" s="81" t="s">
        <v>526</v>
      </c>
      <c r="B111" s="30" t="s">
        <v>2144</v>
      </c>
      <c r="C111" s="83" t="s">
        <v>917</v>
      </c>
      <c r="D111" s="83" t="s">
        <v>918</v>
      </c>
      <c r="E111" s="83" t="s">
        <v>1699</v>
      </c>
      <c r="F111" s="84" t="s">
        <v>919</v>
      </c>
      <c r="G111" s="83" t="s">
        <v>284</v>
      </c>
      <c r="H111" s="83" t="s">
        <v>2420</v>
      </c>
      <c r="I111" s="67"/>
      <c r="J111" s="64" t="s">
        <v>2362</v>
      </c>
      <c r="K111" s="64" t="s">
        <v>576</v>
      </c>
      <c r="L111" s="85">
        <v>30</v>
      </c>
      <c r="M111" s="85" t="s">
        <v>2390</v>
      </c>
      <c r="N111" s="85">
        <v>28</v>
      </c>
      <c r="O111" s="85">
        <v>30</v>
      </c>
      <c r="P111" s="85">
        <v>30</v>
      </c>
      <c r="Q111" s="85">
        <v>30</v>
      </c>
      <c r="R111" s="85">
        <v>30</v>
      </c>
      <c r="S111" s="85">
        <v>30</v>
      </c>
      <c r="T111" s="85">
        <v>29</v>
      </c>
      <c r="U111" s="85">
        <v>30</v>
      </c>
      <c r="V111" s="85">
        <v>30</v>
      </c>
      <c r="W111" s="85">
        <v>30</v>
      </c>
      <c r="X111" s="86">
        <v>28</v>
      </c>
      <c r="Y111" s="85">
        <v>30</v>
      </c>
      <c r="Z111" s="85">
        <v>30</v>
      </c>
      <c r="AA111" s="85">
        <v>30</v>
      </c>
      <c r="AB111" s="85">
        <v>30</v>
      </c>
      <c r="AC111" s="85">
        <v>30</v>
      </c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>
        <v>30</v>
      </c>
      <c r="AO111" s="85"/>
      <c r="AP111" s="85"/>
      <c r="AQ111" s="85"/>
      <c r="AR111" s="85"/>
      <c r="AS111" s="85">
        <v>30</v>
      </c>
      <c r="AT111" s="85">
        <v>30</v>
      </c>
      <c r="AU111" s="85"/>
      <c r="AV111" s="85"/>
      <c r="AW111" s="85"/>
      <c r="AX111" s="85"/>
      <c r="AY111" s="85"/>
      <c r="AZ111" s="85"/>
      <c r="BA111" s="85">
        <v>30</v>
      </c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7">
        <f>SUM(L111:BB111)/21</f>
        <v>29.761904761904763</v>
      </c>
      <c r="BM111" s="37">
        <f t="shared" si="6"/>
        <v>39.682539682539684</v>
      </c>
      <c r="BN111" s="65">
        <v>20</v>
      </c>
      <c r="BO111" s="65">
        <v>20</v>
      </c>
      <c r="BP111" s="54">
        <f t="shared" si="7"/>
        <v>79.68253968253968</v>
      </c>
    </row>
    <row r="112" spans="1:68" s="13" customFormat="1" ht="18" customHeight="1" thickBot="1">
      <c r="A112" s="91" t="s">
        <v>9</v>
      </c>
      <c r="B112" s="44" t="s">
        <v>2144</v>
      </c>
      <c r="C112" s="92" t="s">
        <v>239</v>
      </c>
      <c r="D112" s="92" t="s">
        <v>240</v>
      </c>
      <c r="E112" s="92" t="s">
        <v>2678</v>
      </c>
      <c r="F112" s="93" t="s">
        <v>241</v>
      </c>
      <c r="G112" s="92" t="s">
        <v>2080</v>
      </c>
      <c r="H112" s="92" t="s">
        <v>2074</v>
      </c>
      <c r="I112" s="71" t="s">
        <v>2040</v>
      </c>
      <c r="J112" s="73" t="s">
        <v>2362</v>
      </c>
      <c r="K112" s="73" t="s">
        <v>242</v>
      </c>
      <c r="L112" s="94">
        <v>30</v>
      </c>
      <c r="M112" s="94" t="s">
        <v>2390</v>
      </c>
      <c r="N112" s="94">
        <v>30</v>
      </c>
      <c r="O112" s="94">
        <v>30</v>
      </c>
      <c r="P112" s="94">
        <v>30</v>
      </c>
      <c r="Q112" s="94">
        <v>30</v>
      </c>
      <c r="R112" s="94">
        <v>30</v>
      </c>
      <c r="S112" s="94" t="s">
        <v>2390</v>
      </c>
      <c r="T112" s="94">
        <v>30</v>
      </c>
      <c r="U112" s="94">
        <v>27</v>
      </c>
      <c r="V112" s="94">
        <v>30</v>
      </c>
      <c r="W112" s="94">
        <v>30</v>
      </c>
      <c r="X112" s="165">
        <v>30</v>
      </c>
      <c r="Y112" s="94">
        <v>30</v>
      </c>
      <c r="Z112" s="94">
        <v>30</v>
      </c>
      <c r="AA112" s="94">
        <v>30</v>
      </c>
      <c r="AB112" s="94">
        <v>30</v>
      </c>
      <c r="AC112" s="94">
        <v>30</v>
      </c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85">
        <v>30</v>
      </c>
      <c r="AO112" s="85"/>
      <c r="AP112" s="85"/>
      <c r="AQ112" s="85"/>
      <c r="AR112" s="85"/>
      <c r="AS112" s="85">
        <v>30</v>
      </c>
      <c r="AT112" s="85">
        <v>30</v>
      </c>
      <c r="AU112" s="85"/>
      <c r="AV112" s="85"/>
      <c r="AW112" s="85"/>
      <c r="AX112" s="85"/>
      <c r="AY112" s="85"/>
      <c r="AZ112" s="85"/>
      <c r="BA112" s="85">
        <v>30</v>
      </c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87">
        <f>SUM(L112:BB112)/20</f>
        <v>29.85</v>
      </c>
      <c r="BM112" s="52">
        <f t="shared" si="6"/>
        <v>39.8</v>
      </c>
      <c r="BN112" s="71">
        <v>20</v>
      </c>
      <c r="BO112" s="71">
        <v>20</v>
      </c>
      <c r="BP112" s="55">
        <f t="shared" si="7"/>
        <v>79.8</v>
      </c>
    </row>
    <row r="113" spans="1:68" s="4" customFormat="1" ht="165" customHeight="1" thickBot="1" thickTop="1">
      <c r="A113" s="95" t="s">
        <v>3039</v>
      </c>
      <c r="B113" s="96" t="s">
        <v>3040</v>
      </c>
      <c r="C113" s="16" t="s">
        <v>1579</v>
      </c>
      <c r="D113" s="16" t="s">
        <v>1581</v>
      </c>
      <c r="E113" s="16" t="s">
        <v>1582</v>
      </c>
      <c r="F113" s="15" t="s">
        <v>1586</v>
      </c>
      <c r="G113" s="16" t="s">
        <v>1583</v>
      </c>
      <c r="H113" s="16" t="s">
        <v>1584</v>
      </c>
      <c r="I113" s="16" t="s">
        <v>1585</v>
      </c>
      <c r="J113" s="16" t="s">
        <v>1587</v>
      </c>
      <c r="K113" s="16" t="s">
        <v>1588</v>
      </c>
      <c r="L113" s="17" t="s">
        <v>2350</v>
      </c>
      <c r="M113" s="17" t="s">
        <v>2353</v>
      </c>
      <c r="N113" s="17" t="s">
        <v>2347</v>
      </c>
      <c r="O113" s="17" t="s">
        <v>3131</v>
      </c>
      <c r="P113" s="17" t="s">
        <v>2364</v>
      </c>
      <c r="Q113" s="17" t="s">
        <v>3130</v>
      </c>
      <c r="R113" s="17" t="s">
        <v>2367</v>
      </c>
      <c r="S113" s="17" t="s">
        <v>2369</v>
      </c>
      <c r="T113" s="17" t="s">
        <v>2341</v>
      </c>
      <c r="U113" s="17" t="s">
        <v>2343</v>
      </c>
      <c r="V113" s="17" t="s">
        <v>2354</v>
      </c>
      <c r="W113" s="17" t="s">
        <v>2348</v>
      </c>
      <c r="X113" s="17" t="s">
        <v>2352</v>
      </c>
      <c r="Y113" s="17" t="s">
        <v>1559</v>
      </c>
      <c r="Z113" s="17" t="s">
        <v>1560</v>
      </c>
      <c r="AA113" s="17" t="s">
        <v>1561</v>
      </c>
      <c r="AB113" s="17" t="s">
        <v>1562</v>
      </c>
      <c r="AC113" s="17" t="s">
        <v>1563</v>
      </c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 t="s">
        <v>1564</v>
      </c>
      <c r="AO113" s="17"/>
      <c r="AP113" s="17"/>
      <c r="AQ113" s="17"/>
      <c r="AR113" s="17"/>
      <c r="AS113" s="17" t="s">
        <v>1565</v>
      </c>
      <c r="AT113" s="17" t="s">
        <v>1566</v>
      </c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8" t="s">
        <v>3041</v>
      </c>
      <c r="BM113" s="18" t="s">
        <v>1167</v>
      </c>
      <c r="BN113" s="17" t="s">
        <v>3042</v>
      </c>
      <c r="BO113" s="17" t="s">
        <v>3043</v>
      </c>
      <c r="BP113" s="19" t="s">
        <v>3044</v>
      </c>
    </row>
    <row r="114" spans="1:68" ht="18" customHeight="1" thickTop="1">
      <c r="A114" s="20" t="s">
        <v>930</v>
      </c>
      <c r="B114" s="21" t="s">
        <v>2145</v>
      </c>
      <c r="C114" s="22" t="s">
        <v>933</v>
      </c>
      <c r="D114" s="22" t="s">
        <v>934</v>
      </c>
      <c r="E114" s="22" t="s">
        <v>935</v>
      </c>
      <c r="F114" s="23" t="s">
        <v>936</v>
      </c>
      <c r="G114" s="24" t="s">
        <v>2419</v>
      </c>
      <c r="H114" s="24" t="s">
        <v>2420</v>
      </c>
      <c r="I114" s="25" t="s">
        <v>2039</v>
      </c>
      <c r="J114" s="26" t="s">
        <v>2361</v>
      </c>
      <c r="K114" s="26" t="s">
        <v>2045</v>
      </c>
      <c r="L114" s="25">
        <v>30</v>
      </c>
      <c r="M114" s="25">
        <v>30</v>
      </c>
      <c r="N114" s="25">
        <v>28</v>
      </c>
      <c r="O114" s="25">
        <v>30</v>
      </c>
      <c r="P114" s="27">
        <v>30</v>
      </c>
      <c r="Q114" s="25">
        <v>30</v>
      </c>
      <c r="R114" s="25">
        <v>29</v>
      </c>
      <c r="S114" s="25">
        <v>30</v>
      </c>
      <c r="T114" s="25">
        <v>30</v>
      </c>
      <c r="U114" s="25">
        <v>30</v>
      </c>
      <c r="V114" s="25">
        <v>29</v>
      </c>
      <c r="W114" s="25">
        <v>29</v>
      </c>
      <c r="X114" s="27">
        <v>25</v>
      </c>
      <c r="Y114" s="25">
        <v>29</v>
      </c>
      <c r="Z114" s="25">
        <v>29</v>
      </c>
      <c r="AA114" s="25">
        <v>30</v>
      </c>
      <c r="AB114" s="25">
        <v>30</v>
      </c>
      <c r="AC114" s="25">
        <v>29</v>
      </c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>
        <v>29</v>
      </c>
      <c r="AO114" s="25"/>
      <c r="AP114" s="25"/>
      <c r="AQ114" s="25"/>
      <c r="AR114" s="25"/>
      <c r="AS114" s="25">
        <v>29</v>
      </c>
      <c r="AT114" s="25" t="s">
        <v>2390</v>
      </c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8">
        <f aca="true" t="shared" si="8" ref="BL114:BL119">SUM(L114:BB114)/20</f>
        <v>29.25</v>
      </c>
      <c r="BM114" s="28">
        <f>SUM(BL114*40/30)</f>
        <v>39</v>
      </c>
      <c r="BN114" s="25">
        <v>20</v>
      </c>
      <c r="BO114" s="25">
        <v>20</v>
      </c>
      <c r="BP114" s="53">
        <f>SUM(BM114+BN114+BO114)</f>
        <v>79</v>
      </c>
    </row>
    <row r="115" spans="1:68" ht="18" customHeight="1">
      <c r="A115" s="29" t="s">
        <v>930</v>
      </c>
      <c r="B115" s="30" t="s">
        <v>2145</v>
      </c>
      <c r="C115" s="31" t="s">
        <v>940</v>
      </c>
      <c r="D115" s="31" t="s">
        <v>941</v>
      </c>
      <c r="E115" s="31" t="s">
        <v>336</v>
      </c>
      <c r="F115" s="32" t="s">
        <v>942</v>
      </c>
      <c r="G115" s="33" t="s">
        <v>943</v>
      </c>
      <c r="H115" s="33" t="s">
        <v>2169</v>
      </c>
      <c r="I115" s="34" t="s">
        <v>2039</v>
      </c>
      <c r="J115" s="35" t="s">
        <v>2361</v>
      </c>
      <c r="K115" s="35" t="s">
        <v>2044</v>
      </c>
      <c r="L115" s="34">
        <v>30</v>
      </c>
      <c r="M115" s="34">
        <v>30</v>
      </c>
      <c r="N115" s="34">
        <v>26</v>
      </c>
      <c r="O115" s="34">
        <v>30</v>
      </c>
      <c r="P115" s="36">
        <v>30</v>
      </c>
      <c r="Q115" s="34">
        <v>30</v>
      </c>
      <c r="R115" s="34">
        <v>30</v>
      </c>
      <c r="S115" s="34">
        <v>30</v>
      </c>
      <c r="T115" s="34">
        <v>30</v>
      </c>
      <c r="U115" s="34">
        <v>30</v>
      </c>
      <c r="V115" s="34">
        <v>30</v>
      </c>
      <c r="W115" s="34">
        <v>30</v>
      </c>
      <c r="X115" s="36">
        <v>27</v>
      </c>
      <c r="Y115" s="34">
        <v>30</v>
      </c>
      <c r="Z115" s="34">
        <v>29</v>
      </c>
      <c r="AA115" s="34">
        <v>30</v>
      </c>
      <c r="AB115" s="34">
        <v>30</v>
      </c>
      <c r="AC115" s="34">
        <v>30</v>
      </c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>
        <v>30</v>
      </c>
      <c r="AO115" s="34"/>
      <c r="AP115" s="34"/>
      <c r="AQ115" s="34"/>
      <c r="AR115" s="34"/>
      <c r="AS115" s="34">
        <v>29</v>
      </c>
      <c r="AT115" s="34" t="s">
        <v>2390</v>
      </c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7">
        <f t="shared" si="8"/>
        <v>29.55</v>
      </c>
      <c r="BM115" s="37">
        <f aca="true" t="shared" si="9" ref="BM115:BM140">SUM(BL115*40/30)</f>
        <v>39.4</v>
      </c>
      <c r="BN115" s="34">
        <v>20</v>
      </c>
      <c r="BO115" s="34">
        <v>20</v>
      </c>
      <c r="BP115" s="54">
        <f aca="true" t="shared" si="10" ref="BP115:BP140">SUM(BM115+BN115+BO115)</f>
        <v>79.4</v>
      </c>
    </row>
    <row r="116" spans="1:68" ht="18" customHeight="1">
      <c r="A116" s="29" t="s">
        <v>930</v>
      </c>
      <c r="B116" s="30" t="s">
        <v>2145</v>
      </c>
      <c r="C116" s="31" t="s">
        <v>944</v>
      </c>
      <c r="D116" s="31" t="s">
        <v>945</v>
      </c>
      <c r="E116" s="31" t="s">
        <v>946</v>
      </c>
      <c r="F116" s="32" t="s">
        <v>947</v>
      </c>
      <c r="G116" s="33" t="s">
        <v>2990</v>
      </c>
      <c r="H116" s="33" t="s">
        <v>2420</v>
      </c>
      <c r="I116" s="34" t="s">
        <v>2039</v>
      </c>
      <c r="J116" s="35" t="s">
        <v>2361</v>
      </c>
      <c r="K116" s="35" t="s">
        <v>2044</v>
      </c>
      <c r="L116" s="34">
        <v>30</v>
      </c>
      <c r="M116" s="34">
        <v>30</v>
      </c>
      <c r="N116" s="34">
        <v>26</v>
      </c>
      <c r="O116" s="34">
        <v>30</v>
      </c>
      <c r="P116" s="36">
        <v>30</v>
      </c>
      <c r="Q116" s="34">
        <v>30</v>
      </c>
      <c r="R116" s="34">
        <v>30</v>
      </c>
      <c r="S116" s="34">
        <v>30</v>
      </c>
      <c r="T116" s="34">
        <v>30</v>
      </c>
      <c r="U116" s="34">
        <v>30</v>
      </c>
      <c r="V116" s="34">
        <v>30</v>
      </c>
      <c r="W116" s="34">
        <v>29</v>
      </c>
      <c r="X116" s="36">
        <v>28</v>
      </c>
      <c r="Y116" s="34">
        <v>29</v>
      </c>
      <c r="Z116" s="34">
        <v>29</v>
      </c>
      <c r="AA116" s="34">
        <v>30</v>
      </c>
      <c r="AB116" s="34">
        <v>30</v>
      </c>
      <c r="AC116" s="34">
        <v>29</v>
      </c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>
        <v>30</v>
      </c>
      <c r="AO116" s="34"/>
      <c r="AP116" s="34"/>
      <c r="AQ116" s="34"/>
      <c r="AR116" s="34"/>
      <c r="AS116" s="34">
        <v>29</v>
      </c>
      <c r="AT116" s="34" t="s">
        <v>2390</v>
      </c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7">
        <f t="shared" si="8"/>
        <v>29.45</v>
      </c>
      <c r="BM116" s="37">
        <f t="shared" si="9"/>
        <v>39.266666666666666</v>
      </c>
      <c r="BN116" s="34">
        <v>20</v>
      </c>
      <c r="BO116" s="34">
        <v>20</v>
      </c>
      <c r="BP116" s="54">
        <f t="shared" si="10"/>
        <v>79.26666666666667</v>
      </c>
    </row>
    <row r="117" spans="1:68" ht="18" customHeight="1">
      <c r="A117" s="29" t="s">
        <v>930</v>
      </c>
      <c r="B117" s="30" t="s">
        <v>2145</v>
      </c>
      <c r="C117" s="31" t="s">
        <v>968</v>
      </c>
      <c r="D117" s="31" t="s">
        <v>969</v>
      </c>
      <c r="E117" s="31" t="s">
        <v>1630</v>
      </c>
      <c r="F117" s="32" t="s">
        <v>970</v>
      </c>
      <c r="G117" s="33" t="s">
        <v>352</v>
      </c>
      <c r="H117" s="33" t="s">
        <v>2420</v>
      </c>
      <c r="I117" s="34" t="s">
        <v>2039</v>
      </c>
      <c r="J117" s="35" t="s">
        <v>2361</v>
      </c>
      <c r="K117" s="35" t="s">
        <v>2045</v>
      </c>
      <c r="L117" s="34">
        <v>30</v>
      </c>
      <c r="M117" s="34">
        <v>30</v>
      </c>
      <c r="N117" s="34">
        <v>30</v>
      </c>
      <c r="O117" s="34">
        <v>30</v>
      </c>
      <c r="P117" s="36">
        <v>30</v>
      </c>
      <c r="Q117" s="34">
        <v>30</v>
      </c>
      <c r="R117" s="34">
        <v>30</v>
      </c>
      <c r="S117" s="34">
        <v>30</v>
      </c>
      <c r="T117" s="34">
        <v>30</v>
      </c>
      <c r="U117" s="34">
        <v>30</v>
      </c>
      <c r="V117" s="34">
        <v>30</v>
      </c>
      <c r="W117" s="34">
        <v>30</v>
      </c>
      <c r="X117" s="36">
        <v>28</v>
      </c>
      <c r="Y117" s="34">
        <v>30</v>
      </c>
      <c r="Z117" s="34">
        <v>30</v>
      </c>
      <c r="AA117" s="34">
        <v>30</v>
      </c>
      <c r="AB117" s="34">
        <v>30</v>
      </c>
      <c r="AC117" s="34">
        <v>30</v>
      </c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>
        <v>30</v>
      </c>
      <c r="AO117" s="34"/>
      <c r="AP117" s="34"/>
      <c r="AQ117" s="34"/>
      <c r="AR117" s="34"/>
      <c r="AS117" s="34">
        <v>29</v>
      </c>
      <c r="AT117" s="34" t="s">
        <v>2390</v>
      </c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7">
        <f t="shared" si="8"/>
        <v>29.85</v>
      </c>
      <c r="BM117" s="37">
        <f t="shared" si="9"/>
        <v>39.8</v>
      </c>
      <c r="BN117" s="34">
        <v>20</v>
      </c>
      <c r="BO117" s="34">
        <v>20</v>
      </c>
      <c r="BP117" s="54">
        <f t="shared" si="10"/>
        <v>79.8</v>
      </c>
    </row>
    <row r="118" spans="1:68" ht="18" customHeight="1">
      <c r="A118" s="29" t="s">
        <v>930</v>
      </c>
      <c r="B118" s="30" t="s">
        <v>2145</v>
      </c>
      <c r="C118" s="31" t="s">
        <v>971</v>
      </c>
      <c r="D118" s="31" t="s">
        <v>972</v>
      </c>
      <c r="E118" s="31" t="s">
        <v>643</v>
      </c>
      <c r="F118" s="32" t="s">
        <v>973</v>
      </c>
      <c r="G118" s="33" t="s">
        <v>274</v>
      </c>
      <c r="H118" s="33" t="s">
        <v>2420</v>
      </c>
      <c r="I118" s="34" t="s">
        <v>2039</v>
      </c>
      <c r="J118" s="35" t="s">
        <v>2361</v>
      </c>
      <c r="K118" s="35" t="s">
        <v>2045</v>
      </c>
      <c r="L118" s="34">
        <v>30</v>
      </c>
      <c r="M118" s="34">
        <v>30</v>
      </c>
      <c r="N118" s="34">
        <v>28</v>
      </c>
      <c r="O118" s="34">
        <v>30</v>
      </c>
      <c r="P118" s="36">
        <v>30</v>
      </c>
      <c r="Q118" s="34">
        <v>30</v>
      </c>
      <c r="R118" s="34">
        <v>29</v>
      </c>
      <c r="S118" s="34">
        <v>30</v>
      </c>
      <c r="T118" s="34">
        <v>30</v>
      </c>
      <c r="U118" s="34">
        <v>30</v>
      </c>
      <c r="V118" s="34">
        <v>29</v>
      </c>
      <c r="W118" s="34">
        <v>29</v>
      </c>
      <c r="X118" s="36">
        <v>28</v>
      </c>
      <c r="Y118" s="34">
        <v>30</v>
      </c>
      <c r="Z118" s="34">
        <v>30</v>
      </c>
      <c r="AA118" s="34">
        <v>30</v>
      </c>
      <c r="AB118" s="34">
        <v>30</v>
      </c>
      <c r="AC118" s="34">
        <v>30</v>
      </c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>
        <v>30</v>
      </c>
      <c r="AO118" s="34"/>
      <c r="AP118" s="34"/>
      <c r="AQ118" s="34"/>
      <c r="AR118" s="34"/>
      <c r="AS118" s="34">
        <v>29</v>
      </c>
      <c r="AT118" s="34" t="s">
        <v>2390</v>
      </c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7">
        <f t="shared" si="8"/>
        <v>29.6</v>
      </c>
      <c r="BM118" s="37">
        <f t="shared" si="9"/>
        <v>39.46666666666667</v>
      </c>
      <c r="BN118" s="34">
        <v>20</v>
      </c>
      <c r="BO118" s="34">
        <v>20</v>
      </c>
      <c r="BP118" s="54">
        <f t="shared" si="10"/>
        <v>79.46666666666667</v>
      </c>
    </row>
    <row r="119" spans="1:68" s="4" customFormat="1" ht="18" customHeight="1">
      <c r="A119" s="29" t="s">
        <v>930</v>
      </c>
      <c r="B119" s="30" t="s">
        <v>2145</v>
      </c>
      <c r="C119" s="31" t="s">
        <v>994</v>
      </c>
      <c r="D119" s="31" t="s">
        <v>995</v>
      </c>
      <c r="E119" s="31" t="s">
        <v>1602</v>
      </c>
      <c r="F119" s="32" t="s">
        <v>996</v>
      </c>
      <c r="G119" s="33" t="s">
        <v>997</v>
      </c>
      <c r="H119" s="33" t="s">
        <v>2420</v>
      </c>
      <c r="I119" s="34" t="s">
        <v>2040</v>
      </c>
      <c r="J119" s="35" t="s">
        <v>2361</v>
      </c>
      <c r="K119" s="35" t="s">
        <v>2047</v>
      </c>
      <c r="L119" s="34">
        <v>30</v>
      </c>
      <c r="M119" s="34">
        <v>30</v>
      </c>
      <c r="N119" s="34">
        <v>27</v>
      </c>
      <c r="O119" s="34">
        <v>30</v>
      </c>
      <c r="P119" s="36">
        <v>30</v>
      </c>
      <c r="Q119" s="34">
        <v>30</v>
      </c>
      <c r="R119" s="34">
        <v>29</v>
      </c>
      <c r="S119" s="34">
        <v>30</v>
      </c>
      <c r="T119" s="34">
        <v>30</v>
      </c>
      <c r="U119" s="34">
        <v>30</v>
      </c>
      <c r="V119" s="34">
        <v>30</v>
      </c>
      <c r="W119" s="34">
        <v>30</v>
      </c>
      <c r="X119" s="36">
        <v>28</v>
      </c>
      <c r="Y119" s="34">
        <v>30</v>
      </c>
      <c r="Z119" s="34">
        <v>30</v>
      </c>
      <c r="AA119" s="34">
        <v>30</v>
      </c>
      <c r="AB119" s="34">
        <v>30</v>
      </c>
      <c r="AC119" s="34" t="s">
        <v>2390</v>
      </c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>
        <v>29</v>
      </c>
      <c r="AO119" s="34"/>
      <c r="AP119" s="34"/>
      <c r="AQ119" s="34"/>
      <c r="AR119" s="34"/>
      <c r="AS119" s="34">
        <v>30</v>
      </c>
      <c r="AT119" s="34">
        <v>30</v>
      </c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7">
        <f t="shared" si="8"/>
        <v>29.65</v>
      </c>
      <c r="BM119" s="37">
        <f t="shared" si="9"/>
        <v>39.53333333333333</v>
      </c>
      <c r="BN119" s="34">
        <v>20</v>
      </c>
      <c r="BO119" s="34">
        <v>20</v>
      </c>
      <c r="BP119" s="54">
        <f t="shared" si="10"/>
        <v>79.53333333333333</v>
      </c>
    </row>
    <row r="120" spans="1:68" s="4" customFormat="1" ht="18" customHeight="1">
      <c r="A120" s="29" t="s">
        <v>930</v>
      </c>
      <c r="B120" s="30" t="s">
        <v>2145</v>
      </c>
      <c r="C120" s="31" t="s">
        <v>1026</v>
      </c>
      <c r="D120" s="31" t="s">
        <v>1027</v>
      </c>
      <c r="E120" s="31" t="s">
        <v>1028</v>
      </c>
      <c r="F120" s="32" t="s">
        <v>1029</v>
      </c>
      <c r="G120" s="33" t="s">
        <v>1030</v>
      </c>
      <c r="H120" s="33" t="s">
        <v>2420</v>
      </c>
      <c r="I120" s="34" t="s">
        <v>2040</v>
      </c>
      <c r="J120" s="35" t="s">
        <v>2361</v>
      </c>
      <c r="K120" s="35" t="s">
        <v>2047</v>
      </c>
      <c r="L120" s="34">
        <v>30</v>
      </c>
      <c r="M120" s="34">
        <v>30</v>
      </c>
      <c r="N120" s="34">
        <v>27</v>
      </c>
      <c r="O120" s="34">
        <v>30</v>
      </c>
      <c r="P120" s="34">
        <v>30</v>
      </c>
      <c r="Q120" s="34">
        <v>30</v>
      </c>
      <c r="R120" s="34">
        <v>29</v>
      </c>
      <c r="S120" s="34">
        <v>30</v>
      </c>
      <c r="T120" s="34">
        <v>30</v>
      </c>
      <c r="U120" s="34">
        <v>30</v>
      </c>
      <c r="V120" s="97" t="s">
        <v>2390</v>
      </c>
      <c r="W120" s="34">
        <v>30</v>
      </c>
      <c r="X120" s="101" t="s">
        <v>2390</v>
      </c>
      <c r="Y120" s="34">
        <v>30</v>
      </c>
      <c r="Z120" s="34">
        <v>30</v>
      </c>
      <c r="AA120" s="34">
        <v>30</v>
      </c>
      <c r="AB120" s="34">
        <v>30</v>
      </c>
      <c r="AC120" s="34" t="s">
        <v>2390</v>
      </c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>
        <v>30</v>
      </c>
      <c r="AO120" s="34"/>
      <c r="AP120" s="34"/>
      <c r="AQ120" s="34"/>
      <c r="AR120" s="34"/>
      <c r="AS120" s="34">
        <v>29</v>
      </c>
      <c r="AT120" s="34">
        <v>30</v>
      </c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7">
        <f>SUM(L120:BB120)/18</f>
        <v>29.72222222222222</v>
      </c>
      <c r="BM120" s="37">
        <f t="shared" si="9"/>
        <v>39.62962962962963</v>
      </c>
      <c r="BN120" s="34">
        <v>20</v>
      </c>
      <c r="BO120" s="34">
        <v>20</v>
      </c>
      <c r="BP120" s="54">
        <f t="shared" si="10"/>
        <v>79.62962962962963</v>
      </c>
    </row>
    <row r="121" spans="1:68" s="4" customFormat="1" ht="18" customHeight="1">
      <c r="A121" s="29" t="s">
        <v>930</v>
      </c>
      <c r="B121" s="30" t="s">
        <v>2145</v>
      </c>
      <c r="C121" s="31" t="s">
        <v>1037</v>
      </c>
      <c r="D121" s="31" t="s">
        <v>1038</v>
      </c>
      <c r="E121" s="31" t="s">
        <v>1039</v>
      </c>
      <c r="F121" s="32" t="s">
        <v>1040</v>
      </c>
      <c r="G121" s="33" t="s">
        <v>1041</v>
      </c>
      <c r="H121" s="33" t="s">
        <v>2420</v>
      </c>
      <c r="I121" s="34" t="s">
        <v>2039</v>
      </c>
      <c r="J121" s="35" t="s">
        <v>2361</v>
      </c>
      <c r="K121" s="35" t="s">
        <v>2045</v>
      </c>
      <c r="L121" s="34">
        <v>30</v>
      </c>
      <c r="M121" s="34">
        <v>30</v>
      </c>
      <c r="N121" s="34">
        <v>27</v>
      </c>
      <c r="O121" s="34">
        <v>30</v>
      </c>
      <c r="P121" s="34">
        <v>30</v>
      </c>
      <c r="Q121" s="34">
        <v>30</v>
      </c>
      <c r="R121" s="34">
        <v>29</v>
      </c>
      <c r="S121" s="34">
        <v>30</v>
      </c>
      <c r="T121" s="34">
        <v>30</v>
      </c>
      <c r="U121" s="34">
        <v>30</v>
      </c>
      <c r="V121" s="34">
        <v>29</v>
      </c>
      <c r="W121" s="34">
        <v>29</v>
      </c>
      <c r="X121" s="36">
        <v>30</v>
      </c>
      <c r="Y121" s="34">
        <v>30</v>
      </c>
      <c r="Z121" s="34">
        <v>30</v>
      </c>
      <c r="AA121" s="34">
        <v>30</v>
      </c>
      <c r="AB121" s="34">
        <v>30</v>
      </c>
      <c r="AC121" s="34">
        <v>29</v>
      </c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>
        <v>30</v>
      </c>
      <c r="AO121" s="34"/>
      <c r="AP121" s="34"/>
      <c r="AQ121" s="34"/>
      <c r="AR121" s="34"/>
      <c r="AS121" s="34">
        <v>29</v>
      </c>
      <c r="AT121" s="34" t="s">
        <v>2390</v>
      </c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7">
        <f>SUM(L121:BB121)/20</f>
        <v>29.6</v>
      </c>
      <c r="BM121" s="37">
        <f t="shared" si="9"/>
        <v>39.46666666666667</v>
      </c>
      <c r="BN121" s="34">
        <v>20</v>
      </c>
      <c r="BO121" s="34">
        <v>20</v>
      </c>
      <c r="BP121" s="54">
        <f t="shared" si="10"/>
        <v>79.46666666666667</v>
      </c>
    </row>
    <row r="122" spans="1:68" s="4" customFormat="1" ht="18" customHeight="1">
      <c r="A122" s="29" t="s">
        <v>930</v>
      </c>
      <c r="B122" s="30" t="s">
        <v>2145</v>
      </c>
      <c r="C122" s="31" t="s">
        <v>1046</v>
      </c>
      <c r="D122" s="31" t="s">
        <v>1047</v>
      </c>
      <c r="E122" s="31" t="s">
        <v>1048</v>
      </c>
      <c r="F122" s="32" t="s">
        <v>2203</v>
      </c>
      <c r="G122" s="33" t="s">
        <v>1049</v>
      </c>
      <c r="H122" s="33"/>
      <c r="I122" s="34" t="s">
        <v>2039</v>
      </c>
      <c r="J122" s="35" t="s">
        <v>2361</v>
      </c>
      <c r="K122" s="35" t="s">
        <v>2045</v>
      </c>
      <c r="L122" s="34">
        <v>30</v>
      </c>
      <c r="M122" s="34">
        <v>30</v>
      </c>
      <c r="N122" s="34">
        <v>28</v>
      </c>
      <c r="O122" s="34">
        <v>30</v>
      </c>
      <c r="P122" s="34">
        <v>30</v>
      </c>
      <c r="Q122" s="34">
        <v>30</v>
      </c>
      <c r="R122" s="34">
        <v>29</v>
      </c>
      <c r="S122" s="34">
        <v>30</v>
      </c>
      <c r="T122" s="34">
        <v>30</v>
      </c>
      <c r="U122" s="34">
        <v>30</v>
      </c>
      <c r="V122" s="34">
        <v>30</v>
      </c>
      <c r="W122" s="34">
        <v>30</v>
      </c>
      <c r="X122" s="36">
        <v>28</v>
      </c>
      <c r="Y122" s="34">
        <v>30</v>
      </c>
      <c r="Z122" s="34">
        <v>29</v>
      </c>
      <c r="AA122" s="34">
        <v>30</v>
      </c>
      <c r="AB122" s="34">
        <v>30</v>
      </c>
      <c r="AC122" s="34">
        <v>29</v>
      </c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>
        <v>29</v>
      </c>
      <c r="AO122" s="34"/>
      <c r="AP122" s="34"/>
      <c r="AQ122" s="34"/>
      <c r="AR122" s="34"/>
      <c r="AS122" s="34">
        <v>29</v>
      </c>
      <c r="AT122" s="34" t="s">
        <v>2390</v>
      </c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7">
        <f>SUM(L122:BB122)/20</f>
        <v>29.55</v>
      </c>
      <c r="BM122" s="37">
        <f t="shared" si="9"/>
        <v>39.4</v>
      </c>
      <c r="BN122" s="34">
        <v>20</v>
      </c>
      <c r="BO122" s="34">
        <v>20</v>
      </c>
      <c r="BP122" s="54">
        <f t="shared" si="10"/>
        <v>79.4</v>
      </c>
    </row>
    <row r="123" spans="1:68" ht="18" customHeight="1">
      <c r="A123" s="29" t="s">
        <v>930</v>
      </c>
      <c r="B123" s="30" t="s">
        <v>2145</v>
      </c>
      <c r="C123" s="31" t="s">
        <v>1072</v>
      </c>
      <c r="D123" s="31" t="s">
        <v>1742</v>
      </c>
      <c r="E123" s="31" t="s">
        <v>1073</v>
      </c>
      <c r="F123" s="32" t="s">
        <v>1074</v>
      </c>
      <c r="G123" s="33" t="s">
        <v>2419</v>
      </c>
      <c r="H123" s="33" t="s">
        <v>2420</v>
      </c>
      <c r="I123" s="34" t="s">
        <v>2039</v>
      </c>
      <c r="J123" s="35" t="s">
        <v>2361</v>
      </c>
      <c r="K123" s="35" t="s">
        <v>2044</v>
      </c>
      <c r="L123" s="34">
        <v>30</v>
      </c>
      <c r="M123" s="34">
        <v>30</v>
      </c>
      <c r="N123" s="34">
        <v>27</v>
      </c>
      <c r="O123" s="34">
        <v>30</v>
      </c>
      <c r="P123" s="34">
        <v>30</v>
      </c>
      <c r="Q123" s="34">
        <v>30</v>
      </c>
      <c r="R123" s="34">
        <v>29</v>
      </c>
      <c r="S123" s="34">
        <v>30</v>
      </c>
      <c r="T123" s="34">
        <v>30</v>
      </c>
      <c r="U123" s="34">
        <v>30</v>
      </c>
      <c r="V123" s="34">
        <v>30</v>
      </c>
      <c r="W123" s="34">
        <v>30</v>
      </c>
      <c r="X123" s="36">
        <v>30</v>
      </c>
      <c r="Y123" s="34">
        <v>30</v>
      </c>
      <c r="Z123" s="34">
        <v>30</v>
      </c>
      <c r="AA123" s="34">
        <v>29</v>
      </c>
      <c r="AB123" s="34">
        <v>30</v>
      </c>
      <c r="AC123" s="34">
        <v>29</v>
      </c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>
        <v>30</v>
      </c>
      <c r="AO123" s="34"/>
      <c r="AP123" s="34"/>
      <c r="AQ123" s="34"/>
      <c r="AR123" s="34"/>
      <c r="AS123" s="34">
        <v>30</v>
      </c>
      <c r="AT123" s="34" t="s">
        <v>2390</v>
      </c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7">
        <f>SUM(L123:BB123)/20</f>
        <v>29.7</v>
      </c>
      <c r="BM123" s="37">
        <f t="shared" si="9"/>
        <v>39.6</v>
      </c>
      <c r="BN123" s="34">
        <v>20</v>
      </c>
      <c r="BO123" s="34">
        <v>20</v>
      </c>
      <c r="BP123" s="54">
        <f t="shared" si="10"/>
        <v>79.6</v>
      </c>
    </row>
    <row r="124" spans="1:68" ht="18" customHeight="1">
      <c r="A124" s="29" t="s">
        <v>930</v>
      </c>
      <c r="B124" s="30" t="s">
        <v>2145</v>
      </c>
      <c r="C124" s="31" t="s">
        <v>1079</v>
      </c>
      <c r="D124" s="31" t="s">
        <v>1080</v>
      </c>
      <c r="E124" s="31" t="s">
        <v>1081</v>
      </c>
      <c r="F124" s="32" t="s">
        <v>1082</v>
      </c>
      <c r="G124" s="33" t="s">
        <v>1083</v>
      </c>
      <c r="H124" s="33" t="s">
        <v>2420</v>
      </c>
      <c r="I124" s="34" t="s">
        <v>2040</v>
      </c>
      <c r="J124" s="35" t="s">
        <v>2361</v>
      </c>
      <c r="K124" s="35" t="s">
        <v>2045</v>
      </c>
      <c r="L124" s="34">
        <v>30</v>
      </c>
      <c r="M124" s="34">
        <v>30</v>
      </c>
      <c r="N124" s="34">
        <v>29</v>
      </c>
      <c r="O124" s="34">
        <v>30</v>
      </c>
      <c r="P124" s="34">
        <v>30</v>
      </c>
      <c r="Q124" s="34">
        <v>30</v>
      </c>
      <c r="R124" s="34">
        <v>29</v>
      </c>
      <c r="S124" s="34">
        <v>30</v>
      </c>
      <c r="T124" s="34">
        <v>30</v>
      </c>
      <c r="U124" s="34">
        <v>30</v>
      </c>
      <c r="V124" s="34">
        <v>29</v>
      </c>
      <c r="W124" s="34">
        <v>30</v>
      </c>
      <c r="X124" s="36">
        <v>30</v>
      </c>
      <c r="Y124" s="34">
        <v>30</v>
      </c>
      <c r="Z124" s="34">
        <v>29</v>
      </c>
      <c r="AA124" s="34">
        <v>30</v>
      </c>
      <c r="AB124" s="34">
        <v>30</v>
      </c>
      <c r="AC124" s="34">
        <v>30</v>
      </c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>
        <v>30</v>
      </c>
      <c r="AO124" s="34"/>
      <c r="AP124" s="34"/>
      <c r="AQ124" s="34"/>
      <c r="AR124" s="34"/>
      <c r="AS124" s="34">
        <v>30</v>
      </c>
      <c r="AT124" s="34" t="s">
        <v>2390</v>
      </c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7">
        <f>SUM(L124:BB124)/21</f>
        <v>28.38095238095238</v>
      </c>
      <c r="BM124" s="37">
        <f t="shared" si="9"/>
        <v>37.84126984126984</v>
      </c>
      <c r="BN124" s="34">
        <v>20</v>
      </c>
      <c r="BO124" s="34">
        <v>20</v>
      </c>
      <c r="BP124" s="54">
        <f t="shared" si="10"/>
        <v>77.84126984126985</v>
      </c>
    </row>
    <row r="125" spans="1:68" ht="18" customHeight="1">
      <c r="A125" s="29" t="s">
        <v>930</v>
      </c>
      <c r="B125" s="30" t="s">
        <v>2145</v>
      </c>
      <c r="C125" s="31" t="s">
        <v>1094</v>
      </c>
      <c r="D125" s="31" t="s">
        <v>1095</v>
      </c>
      <c r="E125" s="31" t="s">
        <v>1808</v>
      </c>
      <c r="F125" s="32" t="s">
        <v>1096</v>
      </c>
      <c r="G125" s="33" t="s">
        <v>3027</v>
      </c>
      <c r="H125" s="33" t="s">
        <v>2420</v>
      </c>
      <c r="I125" s="34" t="s">
        <v>2039</v>
      </c>
      <c r="J125" s="35" t="s">
        <v>2361</v>
      </c>
      <c r="K125" s="35" t="s">
        <v>2045</v>
      </c>
      <c r="L125" s="34">
        <v>30</v>
      </c>
      <c r="M125" s="34">
        <v>30</v>
      </c>
      <c r="N125" s="34">
        <v>27</v>
      </c>
      <c r="O125" s="34">
        <v>30</v>
      </c>
      <c r="P125" s="34">
        <v>30</v>
      </c>
      <c r="Q125" s="34">
        <v>30</v>
      </c>
      <c r="R125" s="34">
        <v>29</v>
      </c>
      <c r="S125" s="34">
        <v>30</v>
      </c>
      <c r="T125" s="34">
        <v>30</v>
      </c>
      <c r="U125" s="34">
        <v>30</v>
      </c>
      <c r="V125" s="34">
        <v>29</v>
      </c>
      <c r="W125" s="34">
        <v>30</v>
      </c>
      <c r="X125" s="36">
        <v>28</v>
      </c>
      <c r="Y125" s="34">
        <v>30</v>
      </c>
      <c r="Z125" s="34">
        <v>30</v>
      </c>
      <c r="AA125" s="34">
        <v>30</v>
      </c>
      <c r="AB125" s="34">
        <v>30</v>
      </c>
      <c r="AC125" s="34">
        <v>30</v>
      </c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>
        <v>30</v>
      </c>
      <c r="AO125" s="34"/>
      <c r="AP125" s="34"/>
      <c r="AQ125" s="34"/>
      <c r="AR125" s="34"/>
      <c r="AS125" s="34">
        <v>30</v>
      </c>
      <c r="AT125" s="34" t="s">
        <v>2390</v>
      </c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7">
        <f aca="true" t="shared" si="11" ref="BL125:BL140">SUM(L125:BB125)/20</f>
        <v>29.65</v>
      </c>
      <c r="BM125" s="37">
        <f t="shared" si="9"/>
        <v>39.53333333333333</v>
      </c>
      <c r="BN125" s="34">
        <v>20</v>
      </c>
      <c r="BO125" s="34">
        <v>20</v>
      </c>
      <c r="BP125" s="54">
        <f t="shared" si="10"/>
        <v>79.53333333333333</v>
      </c>
    </row>
    <row r="126" spans="1:68" ht="18" customHeight="1">
      <c r="A126" s="29" t="s">
        <v>930</v>
      </c>
      <c r="B126" s="30" t="s">
        <v>2145</v>
      </c>
      <c r="C126" s="31" t="s">
        <v>1100</v>
      </c>
      <c r="D126" s="31" t="s">
        <v>1101</v>
      </c>
      <c r="E126" s="31" t="s">
        <v>1102</v>
      </c>
      <c r="F126" s="32" t="s">
        <v>1103</v>
      </c>
      <c r="G126" s="33" t="s">
        <v>352</v>
      </c>
      <c r="H126" s="33" t="s">
        <v>2420</v>
      </c>
      <c r="I126" s="34" t="s">
        <v>2040</v>
      </c>
      <c r="J126" s="35" t="s">
        <v>2361</v>
      </c>
      <c r="K126" s="35" t="s">
        <v>2044</v>
      </c>
      <c r="L126" s="34">
        <v>30</v>
      </c>
      <c r="M126" s="34">
        <v>30</v>
      </c>
      <c r="N126" s="34">
        <v>28</v>
      </c>
      <c r="O126" s="34">
        <v>30</v>
      </c>
      <c r="P126" s="34">
        <v>30</v>
      </c>
      <c r="Q126" s="34">
        <v>30</v>
      </c>
      <c r="R126" s="34">
        <v>30</v>
      </c>
      <c r="S126" s="34">
        <v>30</v>
      </c>
      <c r="T126" s="34">
        <v>30</v>
      </c>
      <c r="U126" s="34">
        <v>30</v>
      </c>
      <c r="V126" s="34">
        <v>30</v>
      </c>
      <c r="W126" s="34">
        <v>30</v>
      </c>
      <c r="X126" s="36">
        <v>27</v>
      </c>
      <c r="Y126" s="34">
        <v>30</v>
      </c>
      <c r="Z126" s="34">
        <v>30</v>
      </c>
      <c r="AA126" s="34">
        <v>30</v>
      </c>
      <c r="AB126" s="34">
        <v>30</v>
      </c>
      <c r="AC126" s="34">
        <v>30</v>
      </c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>
        <v>30</v>
      </c>
      <c r="AO126" s="34"/>
      <c r="AP126" s="34"/>
      <c r="AQ126" s="34"/>
      <c r="AR126" s="34"/>
      <c r="AS126" s="34">
        <v>30</v>
      </c>
      <c r="AT126" s="34" t="s">
        <v>2390</v>
      </c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7">
        <f t="shared" si="11"/>
        <v>29.75</v>
      </c>
      <c r="BM126" s="37">
        <f t="shared" si="9"/>
        <v>39.666666666666664</v>
      </c>
      <c r="BN126" s="34">
        <v>20</v>
      </c>
      <c r="BO126" s="34">
        <v>20</v>
      </c>
      <c r="BP126" s="54">
        <f t="shared" si="10"/>
        <v>79.66666666666666</v>
      </c>
    </row>
    <row r="127" spans="1:68" ht="18" customHeight="1">
      <c r="A127" s="29" t="s">
        <v>930</v>
      </c>
      <c r="B127" s="30" t="s">
        <v>2145</v>
      </c>
      <c r="C127" s="31" t="s">
        <v>1119</v>
      </c>
      <c r="D127" s="31" t="s">
        <v>1120</v>
      </c>
      <c r="E127" s="31" t="s">
        <v>1594</v>
      </c>
      <c r="F127" s="32" t="s">
        <v>1121</v>
      </c>
      <c r="G127" s="33" t="s">
        <v>845</v>
      </c>
      <c r="H127" s="33" t="s">
        <v>2169</v>
      </c>
      <c r="I127" s="34" t="s">
        <v>2039</v>
      </c>
      <c r="J127" s="35" t="s">
        <v>2361</v>
      </c>
      <c r="K127" s="35" t="s">
        <v>2045</v>
      </c>
      <c r="L127" s="34">
        <v>30</v>
      </c>
      <c r="M127" s="34">
        <v>30</v>
      </c>
      <c r="N127" s="34">
        <v>27</v>
      </c>
      <c r="O127" s="34">
        <v>30</v>
      </c>
      <c r="P127" s="34">
        <v>30</v>
      </c>
      <c r="Q127" s="34">
        <v>30</v>
      </c>
      <c r="R127" s="34">
        <v>29</v>
      </c>
      <c r="S127" s="34">
        <v>30</v>
      </c>
      <c r="T127" s="34">
        <v>30</v>
      </c>
      <c r="U127" s="34">
        <v>30</v>
      </c>
      <c r="V127" s="34">
        <v>29</v>
      </c>
      <c r="W127" s="34">
        <v>29</v>
      </c>
      <c r="X127" s="36">
        <v>27</v>
      </c>
      <c r="Y127" s="34">
        <v>30</v>
      </c>
      <c r="Z127" s="34">
        <v>30</v>
      </c>
      <c r="AA127" s="34">
        <v>30</v>
      </c>
      <c r="AB127" s="34">
        <v>30</v>
      </c>
      <c r="AC127" s="34">
        <v>30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>
        <v>30</v>
      </c>
      <c r="AO127" s="34"/>
      <c r="AP127" s="34"/>
      <c r="AQ127" s="34"/>
      <c r="AR127" s="34"/>
      <c r="AS127" s="34">
        <v>29</v>
      </c>
      <c r="AT127" s="34" t="s">
        <v>2390</v>
      </c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7">
        <f t="shared" si="11"/>
        <v>29.5</v>
      </c>
      <c r="BM127" s="37">
        <f t="shared" si="9"/>
        <v>39.333333333333336</v>
      </c>
      <c r="BN127" s="34">
        <v>20</v>
      </c>
      <c r="BO127" s="34">
        <v>20</v>
      </c>
      <c r="BP127" s="54">
        <f t="shared" si="10"/>
        <v>79.33333333333334</v>
      </c>
    </row>
    <row r="128" spans="1:68" ht="18" customHeight="1">
      <c r="A128" s="29" t="s">
        <v>930</v>
      </c>
      <c r="B128" s="30" t="s">
        <v>2145</v>
      </c>
      <c r="C128" s="31" t="s">
        <v>1124</v>
      </c>
      <c r="D128" s="31" t="s">
        <v>1125</v>
      </c>
      <c r="E128" s="31" t="s">
        <v>1820</v>
      </c>
      <c r="F128" s="32" t="s">
        <v>1126</v>
      </c>
      <c r="G128" s="33" t="s">
        <v>352</v>
      </c>
      <c r="H128" s="33" t="s">
        <v>2420</v>
      </c>
      <c r="I128" s="34" t="s">
        <v>2039</v>
      </c>
      <c r="J128" s="35" t="s">
        <v>2361</v>
      </c>
      <c r="K128" s="35" t="s">
        <v>2045</v>
      </c>
      <c r="L128" s="34">
        <v>30</v>
      </c>
      <c r="M128" s="34">
        <v>30</v>
      </c>
      <c r="N128" s="34">
        <v>28</v>
      </c>
      <c r="O128" s="34">
        <v>30</v>
      </c>
      <c r="P128" s="34">
        <v>30</v>
      </c>
      <c r="Q128" s="34">
        <v>30</v>
      </c>
      <c r="R128" s="34">
        <v>30</v>
      </c>
      <c r="S128" s="34">
        <v>30</v>
      </c>
      <c r="T128" s="34">
        <v>30</v>
      </c>
      <c r="U128" s="34">
        <v>30</v>
      </c>
      <c r="V128" s="34">
        <v>29</v>
      </c>
      <c r="W128" s="34">
        <v>30</v>
      </c>
      <c r="X128" s="36">
        <v>30</v>
      </c>
      <c r="Y128" s="34">
        <v>30</v>
      </c>
      <c r="Z128" s="34">
        <v>29</v>
      </c>
      <c r="AA128" s="34">
        <v>30</v>
      </c>
      <c r="AB128" s="34">
        <v>30</v>
      </c>
      <c r="AC128" s="34">
        <v>29</v>
      </c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>
        <v>29</v>
      </c>
      <c r="AO128" s="34"/>
      <c r="AP128" s="34"/>
      <c r="AQ128" s="34"/>
      <c r="AR128" s="34"/>
      <c r="AS128" s="34">
        <v>29</v>
      </c>
      <c r="AT128" s="34" t="s">
        <v>2390</v>
      </c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7">
        <f t="shared" si="11"/>
        <v>29.65</v>
      </c>
      <c r="BM128" s="37">
        <f t="shared" si="9"/>
        <v>39.53333333333333</v>
      </c>
      <c r="BN128" s="34">
        <v>20</v>
      </c>
      <c r="BO128" s="34">
        <v>20</v>
      </c>
      <c r="BP128" s="54">
        <f t="shared" si="10"/>
        <v>79.53333333333333</v>
      </c>
    </row>
    <row r="129" spans="1:68" s="4" customFormat="1" ht="18" customHeight="1">
      <c r="A129" s="29" t="s">
        <v>930</v>
      </c>
      <c r="B129" s="30" t="s">
        <v>2145</v>
      </c>
      <c r="C129" s="31" t="s">
        <v>1139</v>
      </c>
      <c r="D129" s="31" t="s">
        <v>1140</v>
      </c>
      <c r="E129" s="31" t="s">
        <v>1796</v>
      </c>
      <c r="F129" s="32" t="s">
        <v>1141</v>
      </c>
      <c r="G129" s="33" t="s">
        <v>702</v>
      </c>
      <c r="H129" s="33" t="s">
        <v>2420</v>
      </c>
      <c r="I129" s="34" t="s">
        <v>2039</v>
      </c>
      <c r="J129" s="35" t="s">
        <v>2361</v>
      </c>
      <c r="K129" s="35" t="s">
        <v>2044</v>
      </c>
      <c r="L129" s="34">
        <v>30</v>
      </c>
      <c r="M129" s="34">
        <v>30</v>
      </c>
      <c r="N129" s="34">
        <v>30</v>
      </c>
      <c r="O129" s="34">
        <v>30</v>
      </c>
      <c r="P129" s="34">
        <v>30</v>
      </c>
      <c r="Q129" s="34">
        <v>30</v>
      </c>
      <c r="R129" s="34">
        <v>29</v>
      </c>
      <c r="S129" s="34">
        <v>30</v>
      </c>
      <c r="T129" s="34">
        <v>30</v>
      </c>
      <c r="U129" s="34">
        <v>30</v>
      </c>
      <c r="V129" s="34">
        <v>30</v>
      </c>
      <c r="W129" s="34">
        <v>30</v>
      </c>
      <c r="X129" s="36">
        <v>30</v>
      </c>
      <c r="Y129" s="34">
        <v>30</v>
      </c>
      <c r="Z129" s="34">
        <v>29</v>
      </c>
      <c r="AA129" s="34">
        <v>30</v>
      </c>
      <c r="AB129" s="34">
        <v>30</v>
      </c>
      <c r="AC129" s="34">
        <v>30</v>
      </c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>
        <v>30</v>
      </c>
      <c r="AO129" s="34"/>
      <c r="AP129" s="34"/>
      <c r="AQ129" s="34"/>
      <c r="AR129" s="34"/>
      <c r="AS129" s="34">
        <v>29</v>
      </c>
      <c r="AT129" s="34" t="s">
        <v>2390</v>
      </c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7">
        <f t="shared" si="11"/>
        <v>29.85</v>
      </c>
      <c r="BM129" s="37">
        <f t="shared" si="9"/>
        <v>39.8</v>
      </c>
      <c r="BN129" s="34">
        <v>20</v>
      </c>
      <c r="BO129" s="34">
        <v>20</v>
      </c>
      <c r="BP129" s="54">
        <f t="shared" si="10"/>
        <v>79.8</v>
      </c>
    </row>
    <row r="130" spans="1:68" s="4" customFormat="1" ht="18" customHeight="1">
      <c r="A130" s="29" t="s">
        <v>930</v>
      </c>
      <c r="B130" s="30" t="s">
        <v>2145</v>
      </c>
      <c r="C130" s="31" t="s">
        <v>1157</v>
      </c>
      <c r="D130" s="31" t="s">
        <v>1158</v>
      </c>
      <c r="E130" s="31" t="s">
        <v>1646</v>
      </c>
      <c r="F130" s="32" t="s">
        <v>1159</v>
      </c>
      <c r="G130" s="33" t="s">
        <v>56</v>
      </c>
      <c r="H130" s="33" t="s">
        <v>2420</v>
      </c>
      <c r="I130" s="34" t="s">
        <v>2039</v>
      </c>
      <c r="J130" s="35" t="s">
        <v>2361</v>
      </c>
      <c r="K130" s="35" t="s">
        <v>2044</v>
      </c>
      <c r="L130" s="34">
        <v>30</v>
      </c>
      <c r="M130" s="34">
        <v>30</v>
      </c>
      <c r="N130" s="34">
        <v>28</v>
      </c>
      <c r="O130" s="34">
        <v>30</v>
      </c>
      <c r="P130" s="34">
        <v>30</v>
      </c>
      <c r="Q130" s="34">
        <v>30</v>
      </c>
      <c r="R130" s="34">
        <v>30</v>
      </c>
      <c r="S130" s="34">
        <v>30</v>
      </c>
      <c r="T130" s="34">
        <v>30</v>
      </c>
      <c r="U130" s="34">
        <v>30</v>
      </c>
      <c r="V130" s="34">
        <v>30</v>
      </c>
      <c r="W130" s="34">
        <v>30</v>
      </c>
      <c r="X130" s="36">
        <v>28</v>
      </c>
      <c r="Y130" s="34">
        <v>30</v>
      </c>
      <c r="Z130" s="34">
        <v>30</v>
      </c>
      <c r="AA130" s="34">
        <v>30</v>
      </c>
      <c r="AB130" s="34">
        <v>30</v>
      </c>
      <c r="AC130" s="34">
        <v>29</v>
      </c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>
        <v>30</v>
      </c>
      <c r="AO130" s="34"/>
      <c r="AP130" s="34"/>
      <c r="AQ130" s="34"/>
      <c r="AR130" s="34"/>
      <c r="AS130" s="34">
        <v>29</v>
      </c>
      <c r="AT130" s="34" t="s">
        <v>2390</v>
      </c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7">
        <f t="shared" si="11"/>
        <v>29.7</v>
      </c>
      <c r="BM130" s="37">
        <f t="shared" si="9"/>
        <v>39.6</v>
      </c>
      <c r="BN130" s="34">
        <v>20</v>
      </c>
      <c r="BO130" s="34">
        <v>20</v>
      </c>
      <c r="BP130" s="54">
        <f t="shared" si="10"/>
        <v>79.6</v>
      </c>
    </row>
    <row r="131" spans="1:68" s="4" customFormat="1" ht="18" customHeight="1">
      <c r="A131" s="29" t="s">
        <v>930</v>
      </c>
      <c r="B131" s="30" t="s">
        <v>2145</v>
      </c>
      <c r="C131" s="31" t="s">
        <v>1160</v>
      </c>
      <c r="D131" s="31" t="s">
        <v>1161</v>
      </c>
      <c r="E131" s="31" t="s">
        <v>1693</v>
      </c>
      <c r="F131" s="32" t="s">
        <v>1162</v>
      </c>
      <c r="G131" s="33" t="s">
        <v>2990</v>
      </c>
      <c r="H131" s="33" t="s">
        <v>2420</v>
      </c>
      <c r="I131" s="34" t="s">
        <v>2040</v>
      </c>
      <c r="J131" s="35" t="s">
        <v>2361</v>
      </c>
      <c r="K131" s="35" t="s">
        <v>2047</v>
      </c>
      <c r="L131" s="34">
        <v>30</v>
      </c>
      <c r="M131" s="34">
        <v>30</v>
      </c>
      <c r="N131" s="34">
        <v>30</v>
      </c>
      <c r="O131" s="34">
        <v>30</v>
      </c>
      <c r="P131" s="34">
        <v>30</v>
      </c>
      <c r="Q131" s="34">
        <v>30</v>
      </c>
      <c r="R131" s="34">
        <v>30</v>
      </c>
      <c r="S131" s="34">
        <v>30</v>
      </c>
      <c r="T131" s="34">
        <v>30</v>
      </c>
      <c r="U131" s="34">
        <v>30</v>
      </c>
      <c r="V131" s="34">
        <v>30</v>
      </c>
      <c r="W131" s="34">
        <v>30</v>
      </c>
      <c r="X131" s="36">
        <v>30</v>
      </c>
      <c r="Y131" s="34">
        <v>30</v>
      </c>
      <c r="Z131" s="34">
        <v>30</v>
      </c>
      <c r="AA131" s="34">
        <v>30</v>
      </c>
      <c r="AB131" s="34">
        <v>30</v>
      </c>
      <c r="AC131" s="34" t="s">
        <v>2390</v>
      </c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>
        <v>30</v>
      </c>
      <c r="AO131" s="34"/>
      <c r="AP131" s="34"/>
      <c r="AQ131" s="34"/>
      <c r="AR131" s="34"/>
      <c r="AS131" s="34">
        <v>30</v>
      </c>
      <c r="AT131" s="34">
        <v>30</v>
      </c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7">
        <f t="shared" si="11"/>
        <v>30</v>
      </c>
      <c r="BM131" s="37">
        <f t="shared" si="9"/>
        <v>40</v>
      </c>
      <c r="BN131" s="34">
        <v>20</v>
      </c>
      <c r="BO131" s="34">
        <v>20</v>
      </c>
      <c r="BP131" s="54">
        <f t="shared" si="10"/>
        <v>80</v>
      </c>
    </row>
    <row r="132" spans="1:68" s="4" customFormat="1" ht="18" customHeight="1">
      <c r="A132" s="29" t="s">
        <v>930</v>
      </c>
      <c r="B132" s="30" t="s">
        <v>2145</v>
      </c>
      <c r="C132" s="31" t="s">
        <v>1168</v>
      </c>
      <c r="D132" s="31" t="s">
        <v>1164</v>
      </c>
      <c r="E132" s="31" t="s">
        <v>1682</v>
      </c>
      <c r="F132" s="32" t="s">
        <v>1169</v>
      </c>
      <c r="G132" s="33" t="s">
        <v>2990</v>
      </c>
      <c r="H132" s="33" t="s">
        <v>2420</v>
      </c>
      <c r="I132" s="34" t="s">
        <v>2040</v>
      </c>
      <c r="J132" s="35" t="s">
        <v>2361</v>
      </c>
      <c r="K132" s="35" t="s">
        <v>2047</v>
      </c>
      <c r="L132" s="34">
        <v>30</v>
      </c>
      <c r="M132" s="34">
        <v>30</v>
      </c>
      <c r="N132" s="34">
        <v>28</v>
      </c>
      <c r="O132" s="34">
        <v>30</v>
      </c>
      <c r="P132" s="34">
        <v>30</v>
      </c>
      <c r="Q132" s="34">
        <v>30</v>
      </c>
      <c r="R132" s="34">
        <v>29</v>
      </c>
      <c r="S132" s="34">
        <v>30</v>
      </c>
      <c r="T132" s="34">
        <v>30</v>
      </c>
      <c r="U132" s="34">
        <v>30</v>
      </c>
      <c r="V132" s="34">
        <v>29</v>
      </c>
      <c r="W132" s="34">
        <v>30</v>
      </c>
      <c r="X132" s="36">
        <v>28</v>
      </c>
      <c r="Y132" s="34">
        <v>30</v>
      </c>
      <c r="Z132" s="34">
        <v>30</v>
      </c>
      <c r="AA132" s="34">
        <v>29</v>
      </c>
      <c r="AB132" s="34">
        <v>30</v>
      </c>
      <c r="AC132" s="34" t="s">
        <v>2390</v>
      </c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>
        <v>30</v>
      </c>
      <c r="AO132" s="34"/>
      <c r="AP132" s="34"/>
      <c r="AQ132" s="34"/>
      <c r="AR132" s="34"/>
      <c r="AS132" s="34">
        <v>30</v>
      </c>
      <c r="AT132" s="34">
        <v>30</v>
      </c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7">
        <f t="shared" si="11"/>
        <v>29.65</v>
      </c>
      <c r="BM132" s="37">
        <f t="shared" si="9"/>
        <v>39.53333333333333</v>
      </c>
      <c r="BN132" s="34">
        <v>20</v>
      </c>
      <c r="BO132" s="34">
        <v>20</v>
      </c>
      <c r="BP132" s="54">
        <f t="shared" si="10"/>
        <v>79.53333333333333</v>
      </c>
    </row>
    <row r="133" spans="1:68" ht="18" customHeight="1">
      <c r="A133" s="29" t="s">
        <v>930</v>
      </c>
      <c r="B133" s="30" t="s">
        <v>2145</v>
      </c>
      <c r="C133" s="31" t="s">
        <v>1197</v>
      </c>
      <c r="D133" s="31" t="s">
        <v>1198</v>
      </c>
      <c r="E133" s="31" t="s">
        <v>1594</v>
      </c>
      <c r="F133" s="32" t="s">
        <v>1130</v>
      </c>
      <c r="G133" s="33" t="s">
        <v>1199</v>
      </c>
      <c r="H133" s="33" t="s">
        <v>2420</v>
      </c>
      <c r="I133" s="34" t="s">
        <v>2039</v>
      </c>
      <c r="J133" s="35" t="s">
        <v>2361</v>
      </c>
      <c r="K133" s="35" t="s">
        <v>2044</v>
      </c>
      <c r="L133" s="34">
        <v>30</v>
      </c>
      <c r="M133" s="34">
        <v>30</v>
      </c>
      <c r="N133" s="34">
        <v>29</v>
      </c>
      <c r="O133" s="34">
        <v>30</v>
      </c>
      <c r="P133" s="34">
        <v>30</v>
      </c>
      <c r="Q133" s="34">
        <v>30</v>
      </c>
      <c r="R133" s="34">
        <v>29</v>
      </c>
      <c r="S133" s="34">
        <v>30</v>
      </c>
      <c r="T133" s="34">
        <v>30</v>
      </c>
      <c r="U133" s="34">
        <v>30</v>
      </c>
      <c r="V133" s="34">
        <v>30</v>
      </c>
      <c r="W133" s="34">
        <v>29</v>
      </c>
      <c r="X133" s="36">
        <v>30</v>
      </c>
      <c r="Y133" s="34">
        <v>30</v>
      </c>
      <c r="Z133" s="34">
        <v>30</v>
      </c>
      <c r="AA133" s="34">
        <v>30</v>
      </c>
      <c r="AB133" s="34">
        <v>30</v>
      </c>
      <c r="AC133" s="34">
        <v>29</v>
      </c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>
        <v>30</v>
      </c>
      <c r="AO133" s="34"/>
      <c r="AP133" s="34"/>
      <c r="AQ133" s="34"/>
      <c r="AR133" s="34"/>
      <c r="AS133" s="34">
        <v>29</v>
      </c>
      <c r="AT133" s="34" t="s">
        <v>2390</v>
      </c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7">
        <f t="shared" si="11"/>
        <v>29.75</v>
      </c>
      <c r="BM133" s="37">
        <f t="shared" si="9"/>
        <v>39.666666666666664</v>
      </c>
      <c r="BN133" s="34">
        <v>20</v>
      </c>
      <c r="BO133" s="34">
        <v>20</v>
      </c>
      <c r="BP133" s="54">
        <f t="shared" si="10"/>
        <v>79.66666666666666</v>
      </c>
    </row>
    <row r="134" spans="1:68" ht="18" customHeight="1">
      <c r="A134" s="29" t="s">
        <v>930</v>
      </c>
      <c r="B134" s="30" t="s">
        <v>2145</v>
      </c>
      <c r="C134" s="31" t="s">
        <v>1200</v>
      </c>
      <c r="D134" s="31" t="s">
        <v>1198</v>
      </c>
      <c r="E134" s="31" t="s">
        <v>1201</v>
      </c>
      <c r="F134" s="32" t="s">
        <v>1202</v>
      </c>
      <c r="G134" s="33" t="s">
        <v>352</v>
      </c>
      <c r="H134" s="33" t="s">
        <v>2420</v>
      </c>
      <c r="I134" s="34" t="s">
        <v>2039</v>
      </c>
      <c r="J134" s="35" t="s">
        <v>2361</v>
      </c>
      <c r="K134" s="35" t="s">
        <v>2045</v>
      </c>
      <c r="L134" s="34">
        <v>30</v>
      </c>
      <c r="M134" s="34">
        <v>30</v>
      </c>
      <c r="N134" s="34">
        <v>29</v>
      </c>
      <c r="O134" s="34">
        <v>30</v>
      </c>
      <c r="P134" s="34">
        <v>30</v>
      </c>
      <c r="Q134" s="34">
        <v>30</v>
      </c>
      <c r="R134" s="34">
        <v>30</v>
      </c>
      <c r="S134" s="34">
        <v>30</v>
      </c>
      <c r="T134" s="34">
        <v>30</v>
      </c>
      <c r="U134" s="34">
        <v>30</v>
      </c>
      <c r="V134" s="34">
        <v>29</v>
      </c>
      <c r="W134" s="34">
        <v>30</v>
      </c>
      <c r="X134" s="36">
        <v>30</v>
      </c>
      <c r="Y134" s="34">
        <v>29</v>
      </c>
      <c r="Z134" s="34">
        <v>30</v>
      </c>
      <c r="AA134" s="34">
        <v>30</v>
      </c>
      <c r="AB134" s="34">
        <v>30</v>
      </c>
      <c r="AC134" s="34">
        <v>30</v>
      </c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>
        <v>29</v>
      </c>
      <c r="AO134" s="34"/>
      <c r="AP134" s="34"/>
      <c r="AQ134" s="34"/>
      <c r="AR134" s="34"/>
      <c r="AS134" s="34">
        <v>29</v>
      </c>
      <c r="AT134" s="34" t="s">
        <v>2390</v>
      </c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7">
        <f t="shared" si="11"/>
        <v>29.75</v>
      </c>
      <c r="BM134" s="37">
        <f t="shared" si="9"/>
        <v>39.666666666666664</v>
      </c>
      <c r="BN134" s="34">
        <v>20</v>
      </c>
      <c r="BO134" s="34">
        <v>20</v>
      </c>
      <c r="BP134" s="54">
        <f t="shared" si="10"/>
        <v>79.66666666666666</v>
      </c>
    </row>
    <row r="135" spans="1:68" ht="18" customHeight="1">
      <c r="A135" s="29" t="s">
        <v>930</v>
      </c>
      <c r="B135" s="30" t="s">
        <v>2145</v>
      </c>
      <c r="C135" s="31" t="s">
        <v>1209</v>
      </c>
      <c r="D135" s="31" t="s">
        <v>1210</v>
      </c>
      <c r="E135" s="31" t="s">
        <v>1211</v>
      </c>
      <c r="F135" s="32" t="s">
        <v>1212</v>
      </c>
      <c r="G135" s="33" t="s">
        <v>2858</v>
      </c>
      <c r="H135" s="33" t="s">
        <v>2074</v>
      </c>
      <c r="I135" s="34" t="s">
        <v>2039</v>
      </c>
      <c r="J135" s="35" t="s">
        <v>2361</v>
      </c>
      <c r="K135" s="35" t="s">
        <v>2044</v>
      </c>
      <c r="L135" s="34">
        <v>30</v>
      </c>
      <c r="M135" s="34">
        <v>30</v>
      </c>
      <c r="N135" s="34">
        <v>30</v>
      </c>
      <c r="O135" s="34">
        <v>30</v>
      </c>
      <c r="P135" s="34">
        <v>30</v>
      </c>
      <c r="Q135" s="34">
        <v>30</v>
      </c>
      <c r="R135" s="34">
        <v>29</v>
      </c>
      <c r="S135" s="34">
        <v>30</v>
      </c>
      <c r="T135" s="34">
        <v>30</v>
      </c>
      <c r="U135" s="34">
        <v>30</v>
      </c>
      <c r="V135" s="34">
        <v>30</v>
      </c>
      <c r="W135" s="34">
        <v>29</v>
      </c>
      <c r="X135" s="36">
        <v>30</v>
      </c>
      <c r="Y135" s="34">
        <v>30</v>
      </c>
      <c r="Z135" s="34">
        <v>29</v>
      </c>
      <c r="AA135" s="34">
        <v>30</v>
      </c>
      <c r="AB135" s="34">
        <v>30</v>
      </c>
      <c r="AC135" s="34">
        <v>30</v>
      </c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>
        <v>29</v>
      </c>
      <c r="AO135" s="34"/>
      <c r="AP135" s="34"/>
      <c r="AQ135" s="34"/>
      <c r="AR135" s="34"/>
      <c r="AS135" s="34">
        <v>29</v>
      </c>
      <c r="AT135" s="34" t="s">
        <v>2390</v>
      </c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7">
        <f t="shared" si="11"/>
        <v>29.75</v>
      </c>
      <c r="BM135" s="37">
        <f t="shared" si="9"/>
        <v>39.666666666666664</v>
      </c>
      <c r="BN135" s="34">
        <v>20</v>
      </c>
      <c r="BO135" s="34">
        <v>20</v>
      </c>
      <c r="BP135" s="54">
        <f t="shared" si="10"/>
        <v>79.66666666666666</v>
      </c>
    </row>
    <row r="136" spans="1:68" ht="18" customHeight="1">
      <c r="A136" s="29" t="s">
        <v>930</v>
      </c>
      <c r="B136" s="30" t="s">
        <v>2145</v>
      </c>
      <c r="C136" s="31" t="s">
        <v>1213</v>
      </c>
      <c r="D136" s="31" t="s">
        <v>1806</v>
      </c>
      <c r="E136" s="31" t="s">
        <v>1596</v>
      </c>
      <c r="F136" s="32" t="s">
        <v>1214</v>
      </c>
      <c r="G136" s="33" t="s">
        <v>352</v>
      </c>
      <c r="H136" s="33" t="s">
        <v>2420</v>
      </c>
      <c r="I136" s="34" t="s">
        <v>2039</v>
      </c>
      <c r="J136" s="35" t="s">
        <v>2361</v>
      </c>
      <c r="K136" s="35" t="s">
        <v>2045</v>
      </c>
      <c r="L136" s="34">
        <v>30</v>
      </c>
      <c r="M136" s="34">
        <v>30</v>
      </c>
      <c r="N136" s="34">
        <v>30</v>
      </c>
      <c r="O136" s="34">
        <v>30</v>
      </c>
      <c r="P136" s="34">
        <v>30</v>
      </c>
      <c r="Q136" s="34">
        <v>30</v>
      </c>
      <c r="R136" s="34">
        <v>30</v>
      </c>
      <c r="S136" s="34">
        <v>30</v>
      </c>
      <c r="T136" s="34">
        <v>30</v>
      </c>
      <c r="U136" s="34">
        <v>30</v>
      </c>
      <c r="V136" s="34">
        <v>29</v>
      </c>
      <c r="W136" s="34">
        <v>30</v>
      </c>
      <c r="X136" s="36">
        <v>30</v>
      </c>
      <c r="Y136" s="34">
        <v>30</v>
      </c>
      <c r="Z136" s="34">
        <v>29</v>
      </c>
      <c r="AA136" s="34">
        <v>30</v>
      </c>
      <c r="AB136" s="34">
        <v>29</v>
      </c>
      <c r="AC136" s="34">
        <v>30</v>
      </c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>
        <v>30</v>
      </c>
      <c r="AO136" s="34"/>
      <c r="AP136" s="34"/>
      <c r="AQ136" s="34"/>
      <c r="AR136" s="34"/>
      <c r="AS136" s="34">
        <v>30</v>
      </c>
      <c r="AT136" s="34" t="s">
        <v>2390</v>
      </c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7">
        <f t="shared" si="11"/>
        <v>29.85</v>
      </c>
      <c r="BM136" s="37">
        <f t="shared" si="9"/>
        <v>39.8</v>
      </c>
      <c r="BN136" s="34">
        <v>20</v>
      </c>
      <c r="BO136" s="34">
        <v>20</v>
      </c>
      <c r="BP136" s="54">
        <f t="shared" si="10"/>
        <v>79.8</v>
      </c>
    </row>
    <row r="137" spans="1:68" ht="18" customHeight="1">
      <c r="A137" s="29" t="s">
        <v>930</v>
      </c>
      <c r="B137" s="30" t="s">
        <v>2145</v>
      </c>
      <c r="C137" s="31" t="s">
        <v>1231</v>
      </c>
      <c r="D137" s="31" t="s">
        <v>1232</v>
      </c>
      <c r="E137" s="31" t="s">
        <v>1653</v>
      </c>
      <c r="F137" s="32" t="s">
        <v>1233</v>
      </c>
      <c r="G137" s="33" t="s">
        <v>356</v>
      </c>
      <c r="H137" s="33" t="s">
        <v>2420</v>
      </c>
      <c r="I137" s="34" t="s">
        <v>2039</v>
      </c>
      <c r="J137" s="35" t="s">
        <v>2361</v>
      </c>
      <c r="K137" s="35" t="s">
        <v>2047</v>
      </c>
      <c r="L137" s="34">
        <v>30</v>
      </c>
      <c r="M137" s="34">
        <v>30</v>
      </c>
      <c r="N137" s="34">
        <v>30</v>
      </c>
      <c r="O137" s="34">
        <v>30</v>
      </c>
      <c r="P137" s="34">
        <v>30</v>
      </c>
      <c r="Q137" s="34">
        <v>30</v>
      </c>
      <c r="R137" s="34">
        <v>29</v>
      </c>
      <c r="S137" s="34">
        <v>30</v>
      </c>
      <c r="T137" s="34">
        <v>30</v>
      </c>
      <c r="U137" s="34">
        <v>30</v>
      </c>
      <c r="V137" s="34">
        <v>29</v>
      </c>
      <c r="W137" s="34">
        <v>30</v>
      </c>
      <c r="X137" s="36">
        <v>27</v>
      </c>
      <c r="Y137" s="34">
        <v>30</v>
      </c>
      <c r="Z137" s="34">
        <v>30</v>
      </c>
      <c r="AA137" s="34">
        <v>29</v>
      </c>
      <c r="AB137" s="34">
        <v>30</v>
      </c>
      <c r="AC137" s="34" t="s">
        <v>2390</v>
      </c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>
        <v>30</v>
      </c>
      <c r="AO137" s="34"/>
      <c r="AP137" s="34"/>
      <c r="AQ137" s="34"/>
      <c r="AR137" s="34"/>
      <c r="AS137" s="34">
        <v>30</v>
      </c>
      <c r="AT137" s="34">
        <v>30</v>
      </c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7">
        <f t="shared" si="11"/>
        <v>29.7</v>
      </c>
      <c r="BM137" s="37">
        <f t="shared" si="9"/>
        <v>39.6</v>
      </c>
      <c r="BN137" s="34">
        <v>20</v>
      </c>
      <c r="BO137" s="34">
        <v>20</v>
      </c>
      <c r="BP137" s="54">
        <f t="shared" si="10"/>
        <v>79.6</v>
      </c>
    </row>
    <row r="138" spans="1:68" ht="18" customHeight="1">
      <c r="A138" s="29" t="s">
        <v>930</v>
      </c>
      <c r="B138" s="30" t="s">
        <v>2145</v>
      </c>
      <c r="C138" s="31" t="s">
        <v>1240</v>
      </c>
      <c r="D138" s="31" t="s">
        <v>1241</v>
      </c>
      <c r="E138" s="31" t="s">
        <v>1796</v>
      </c>
      <c r="F138" s="32" t="s">
        <v>1242</v>
      </c>
      <c r="G138" s="33" t="s">
        <v>352</v>
      </c>
      <c r="H138" s="33" t="s">
        <v>2420</v>
      </c>
      <c r="I138" s="34" t="s">
        <v>2039</v>
      </c>
      <c r="J138" s="35" t="s">
        <v>2361</v>
      </c>
      <c r="K138" s="35" t="s">
        <v>2044</v>
      </c>
      <c r="L138" s="34">
        <v>30</v>
      </c>
      <c r="M138" s="34">
        <v>30</v>
      </c>
      <c r="N138" s="34">
        <v>27</v>
      </c>
      <c r="O138" s="34">
        <v>30</v>
      </c>
      <c r="P138" s="34">
        <v>30</v>
      </c>
      <c r="Q138" s="34">
        <v>30</v>
      </c>
      <c r="R138" s="34">
        <v>29</v>
      </c>
      <c r="S138" s="34">
        <v>30</v>
      </c>
      <c r="T138" s="34">
        <v>30</v>
      </c>
      <c r="U138" s="34">
        <v>30</v>
      </c>
      <c r="V138" s="34">
        <v>30</v>
      </c>
      <c r="W138" s="34">
        <v>28</v>
      </c>
      <c r="X138" s="36">
        <v>27</v>
      </c>
      <c r="Y138" s="34">
        <v>30</v>
      </c>
      <c r="Z138" s="34">
        <v>29</v>
      </c>
      <c r="AA138" s="34">
        <v>29</v>
      </c>
      <c r="AB138" s="34">
        <v>30</v>
      </c>
      <c r="AC138" s="34">
        <v>29</v>
      </c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>
        <v>28</v>
      </c>
      <c r="AO138" s="34"/>
      <c r="AP138" s="34"/>
      <c r="AQ138" s="34"/>
      <c r="AR138" s="34"/>
      <c r="AS138" s="34">
        <v>29</v>
      </c>
      <c r="AT138" s="34" t="s">
        <v>2390</v>
      </c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7">
        <f t="shared" si="11"/>
        <v>29.25</v>
      </c>
      <c r="BM138" s="37">
        <f t="shared" si="9"/>
        <v>39</v>
      </c>
      <c r="BN138" s="34">
        <v>20</v>
      </c>
      <c r="BO138" s="34">
        <v>20</v>
      </c>
      <c r="BP138" s="54">
        <f t="shared" si="10"/>
        <v>79</v>
      </c>
    </row>
    <row r="139" spans="1:68" ht="18" customHeight="1">
      <c r="A139" s="29" t="s">
        <v>930</v>
      </c>
      <c r="B139" s="30" t="s">
        <v>2145</v>
      </c>
      <c r="C139" s="31" t="s">
        <v>1251</v>
      </c>
      <c r="D139" s="31" t="s">
        <v>1252</v>
      </c>
      <c r="E139" s="31" t="s">
        <v>1657</v>
      </c>
      <c r="F139" s="32" t="s">
        <v>1253</v>
      </c>
      <c r="G139" s="33" t="s">
        <v>1254</v>
      </c>
      <c r="H139" s="33" t="s">
        <v>2420</v>
      </c>
      <c r="I139" s="34" t="s">
        <v>2039</v>
      </c>
      <c r="J139" s="35" t="s">
        <v>2361</v>
      </c>
      <c r="K139" s="35" t="s">
        <v>2045</v>
      </c>
      <c r="L139" s="34">
        <v>30</v>
      </c>
      <c r="M139" s="34">
        <v>30</v>
      </c>
      <c r="N139" s="34">
        <v>28</v>
      </c>
      <c r="O139" s="34">
        <v>30</v>
      </c>
      <c r="P139" s="34">
        <v>30</v>
      </c>
      <c r="Q139" s="34">
        <v>30</v>
      </c>
      <c r="R139" s="34">
        <v>29</v>
      </c>
      <c r="S139" s="34">
        <v>30</v>
      </c>
      <c r="T139" s="34">
        <v>30</v>
      </c>
      <c r="U139" s="34">
        <v>30</v>
      </c>
      <c r="V139" s="34">
        <v>30</v>
      </c>
      <c r="W139" s="34">
        <v>29</v>
      </c>
      <c r="X139" s="36">
        <v>30</v>
      </c>
      <c r="Y139" s="34">
        <v>30</v>
      </c>
      <c r="Z139" s="34">
        <v>30</v>
      </c>
      <c r="AA139" s="34">
        <v>30</v>
      </c>
      <c r="AB139" s="34">
        <v>30</v>
      </c>
      <c r="AC139" s="34">
        <v>30</v>
      </c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>
        <v>30</v>
      </c>
      <c r="AO139" s="34"/>
      <c r="AP139" s="34"/>
      <c r="AQ139" s="34"/>
      <c r="AR139" s="34"/>
      <c r="AS139" s="34">
        <v>29</v>
      </c>
      <c r="AT139" s="34" t="s">
        <v>2390</v>
      </c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7">
        <f t="shared" si="11"/>
        <v>29.75</v>
      </c>
      <c r="BM139" s="37">
        <f t="shared" si="9"/>
        <v>39.666666666666664</v>
      </c>
      <c r="BN139" s="34">
        <v>20</v>
      </c>
      <c r="BO139" s="34">
        <v>20</v>
      </c>
      <c r="BP139" s="54">
        <f t="shared" si="10"/>
        <v>79.66666666666666</v>
      </c>
    </row>
    <row r="140" spans="1:68" ht="18" customHeight="1" thickBot="1">
      <c r="A140" s="43" t="s">
        <v>930</v>
      </c>
      <c r="B140" s="44" t="s">
        <v>2145</v>
      </c>
      <c r="C140" s="45" t="s">
        <v>1271</v>
      </c>
      <c r="D140" s="45" t="s">
        <v>1272</v>
      </c>
      <c r="E140" s="45" t="s">
        <v>1615</v>
      </c>
      <c r="F140" s="47" t="s">
        <v>1273</v>
      </c>
      <c r="G140" s="48" t="s">
        <v>1083</v>
      </c>
      <c r="H140" s="48" t="s">
        <v>2420</v>
      </c>
      <c r="I140" s="49" t="s">
        <v>2039</v>
      </c>
      <c r="J140" s="50" t="s">
        <v>2361</v>
      </c>
      <c r="K140" s="50" t="s">
        <v>2045</v>
      </c>
      <c r="L140" s="49">
        <v>30</v>
      </c>
      <c r="M140" s="49">
        <v>30</v>
      </c>
      <c r="N140" s="49">
        <v>27</v>
      </c>
      <c r="O140" s="49">
        <v>30</v>
      </c>
      <c r="P140" s="49">
        <v>30</v>
      </c>
      <c r="Q140" s="49">
        <v>30</v>
      </c>
      <c r="R140" s="49">
        <v>30</v>
      </c>
      <c r="S140" s="49">
        <v>30</v>
      </c>
      <c r="T140" s="49">
        <v>30</v>
      </c>
      <c r="U140" s="49">
        <v>30</v>
      </c>
      <c r="V140" s="49">
        <v>29</v>
      </c>
      <c r="W140" s="49">
        <v>30</v>
      </c>
      <c r="X140" s="51">
        <v>28</v>
      </c>
      <c r="Y140" s="49">
        <v>30</v>
      </c>
      <c r="Z140" s="49">
        <v>29</v>
      </c>
      <c r="AA140" s="49">
        <v>30</v>
      </c>
      <c r="AB140" s="49">
        <v>30</v>
      </c>
      <c r="AC140" s="49">
        <v>29</v>
      </c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>
        <v>30</v>
      </c>
      <c r="AO140" s="49"/>
      <c r="AP140" s="49"/>
      <c r="AQ140" s="49"/>
      <c r="AR140" s="49"/>
      <c r="AS140" s="49">
        <v>29</v>
      </c>
      <c r="AT140" s="49" t="s">
        <v>2390</v>
      </c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52">
        <f t="shared" si="11"/>
        <v>29.55</v>
      </c>
      <c r="BM140" s="52">
        <f t="shared" si="9"/>
        <v>39.4</v>
      </c>
      <c r="BN140" s="49">
        <v>20</v>
      </c>
      <c r="BO140" s="49">
        <v>20</v>
      </c>
      <c r="BP140" s="55">
        <f t="shared" si="10"/>
        <v>79.4</v>
      </c>
    </row>
    <row r="141" spans="1:68" s="4" customFormat="1" ht="165" customHeight="1" thickBot="1" thickTop="1">
      <c r="A141" s="95" t="s">
        <v>3039</v>
      </c>
      <c r="B141" s="96" t="s">
        <v>3040</v>
      </c>
      <c r="C141" s="16" t="s">
        <v>1579</v>
      </c>
      <c r="D141" s="16" t="s">
        <v>1581</v>
      </c>
      <c r="E141" s="16" t="s">
        <v>1582</v>
      </c>
      <c r="F141" s="15" t="s">
        <v>1586</v>
      </c>
      <c r="G141" s="16" t="s">
        <v>1583</v>
      </c>
      <c r="H141" s="16" t="s">
        <v>1584</v>
      </c>
      <c r="I141" s="16" t="s">
        <v>1585</v>
      </c>
      <c r="J141" s="16" t="s">
        <v>1587</v>
      </c>
      <c r="K141" s="16" t="s">
        <v>1588</v>
      </c>
      <c r="L141" s="17" t="s">
        <v>2350</v>
      </c>
      <c r="M141" s="17" t="s">
        <v>7</v>
      </c>
      <c r="N141" s="17" t="s">
        <v>2347</v>
      </c>
      <c r="O141" s="17" t="s">
        <v>2366</v>
      </c>
      <c r="P141" s="17" t="s">
        <v>2364</v>
      </c>
      <c r="Q141" s="17" t="s">
        <v>6</v>
      </c>
      <c r="R141" s="17" t="s">
        <v>8</v>
      </c>
      <c r="S141" s="17" t="s">
        <v>2369</v>
      </c>
      <c r="T141" s="17" t="s">
        <v>2341</v>
      </c>
      <c r="U141" s="17" t="s">
        <v>2343</v>
      </c>
      <c r="V141" s="17" t="s">
        <v>2354</v>
      </c>
      <c r="W141" s="17" t="s">
        <v>2348</v>
      </c>
      <c r="X141" s="17" t="s">
        <v>2352</v>
      </c>
      <c r="Y141" s="17" t="s">
        <v>1931</v>
      </c>
      <c r="Z141" s="17" t="s">
        <v>1932</v>
      </c>
      <c r="AA141" s="17" t="s">
        <v>1933</v>
      </c>
      <c r="AB141" s="17" t="s">
        <v>1934</v>
      </c>
      <c r="AC141" s="17" t="s">
        <v>2305</v>
      </c>
      <c r="AD141" s="17" t="s">
        <v>2306</v>
      </c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8" t="s">
        <v>3041</v>
      </c>
      <c r="BM141" s="18" t="s">
        <v>1167</v>
      </c>
      <c r="BN141" s="17" t="s">
        <v>3042</v>
      </c>
      <c r="BO141" s="17" t="s">
        <v>3043</v>
      </c>
      <c r="BP141" s="19" t="s">
        <v>3044</v>
      </c>
    </row>
    <row r="142" spans="1:68" ht="18" customHeight="1" thickTop="1">
      <c r="A142" s="20" t="s">
        <v>9</v>
      </c>
      <c r="B142" s="21" t="s">
        <v>1166</v>
      </c>
      <c r="C142" s="22" t="s">
        <v>15</v>
      </c>
      <c r="D142" s="22" t="s">
        <v>16</v>
      </c>
      <c r="E142" s="22" t="s">
        <v>2715</v>
      </c>
      <c r="F142" s="23" t="s">
        <v>17</v>
      </c>
      <c r="G142" s="24" t="s">
        <v>2166</v>
      </c>
      <c r="H142" s="24" t="s">
        <v>1589</v>
      </c>
      <c r="I142" s="25" t="s">
        <v>2039</v>
      </c>
      <c r="J142" s="26" t="s">
        <v>2361</v>
      </c>
      <c r="K142" s="26" t="s">
        <v>18</v>
      </c>
      <c r="L142" s="97" t="s">
        <v>2390</v>
      </c>
      <c r="M142" s="136">
        <v>30</v>
      </c>
      <c r="N142" s="136">
        <v>30</v>
      </c>
      <c r="O142" s="136">
        <v>30</v>
      </c>
      <c r="P142" s="136">
        <v>30</v>
      </c>
      <c r="Q142" s="136">
        <v>30</v>
      </c>
      <c r="R142" s="136">
        <v>28</v>
      </c>
      <c r="S142" s="137">
        <v>28</v>
      </c>
      <c r="T142" s="136">
        <v>30</v>
      </c>
      <c r="U142" s="97" t="s">
        <v>2390</v>
      </c>
      <c r="V142" s="97" t="s">
        <v>2390</v>
      </c>
      <c r="W142" s="136">
        <v>30</v>
      </c>
      <c r="X142" s="101" t="s">
        <v>2390</v>
      </c>
      <c r="Y142" s="136">
        <v>30</v>
      </c>
      <c r="Z142" s="136"/>
      <c r="AA142" s="136">
        <v>30</v>
      </c>
      <c r="AB142" s="136">
        <v>30</v>
      </c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8">
        <f>SUM(L142:BB142)/12</f>
        <v>29.666666666666668</v>
      </c>
      <c r="BM142" s="138">
        <f>SUM(BL142*40/30)</f>
        <v>39.55555555555556</v>
      </c>
      <c r="BN142" s="136">
        <v>19</v>
      </c>
      <c r="BO142" s="136">
        <v>18</v>
      </c>
      <c r="BP142" s="139">
        <f>SUM(BM142+BN142+BO142)</f>
        <v>76.55555555555556</v>
      </c>
    </row>
    <row r="143" spans="1:68" ht="18" customHeight="1">
      <c r="A143" s="29" t="s">
        <v>9</v>
      </c>
      <c r="B143" s="30" t="s">
        <v>1166</v>
      </c>
      <c r="C143" s="31" t="s">
        <v>19</v>
      </c>
      <c r="D143" s="31" t="s">
        <v>20</v>
      </c>
      <c r="E143" s="31" t="s">
        <v>21</v>
      </c>
      <c r="F143" s="32" t="s">
        <v>22</v>
      </c>
      <c r="G143" s="33" t="s">
        <v>2080</v>
      </c>
      <c r="H143" s="33" t="s">
        <v>2074</v>
      </c>
      <c r="I143" s="34" t="s">
        <v>2040</v>
      </c>
      <c r="J143" s="35" t="s">
        <v>2361</v>
      </c>
      <c r="K143" s="35" t="s">
        <v>18</v>
      </c>
      <c r="L143" s="42">
        <v>30</v>
      </c>
      <c r="M143" s="42">
        <v>30</v>
      </c>
      <c r="N143" s="42">
        <v>26</v>
      </c>
      <c r="O143" s="42">
        <v>30</v>
      </c>
      <c r="P143" s="42">
        <v>30</v>
      </c>
      <c r="Q143" s="42">
        <v>28</v>
      </c>
      <c r="R143" s="42">
        <v>28</v>
      </c>
      <c r="S143" s="41">
        <v>28</v>
      </c>
      <c r="T143" s="42">
        <v>30</v>
      </c>
      <c r="U143" s="42">
        <v>29</v>
      </c>
      <c r="V143" s="42">
        <v>28</v>
      </c>
      <c r="W143" s="42">
        <v>30</v>
      </c>
      <c r="X143" s="41">
        <v>30</v>
      </c>
      <c r="Y143" s="42">
        <v>30</v>
      </c>
      <c r="Z143" s="42"/>
      <c r="AA143" s="42">
        <v>30</v>
      </c>
      <c r="AB143" s="42">
        <v>30</v>
      </c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140">
        <f>SUM(L143:BB143)/16</f>
        <v>29.1875</v>
      </c>
      <c r="BM143" s="140">
        <f aca="true" t="shared" si="12" ref="BM143:BM183">SUM(BL143*40/30)</f>
        <v>38.916666666666664</v>
      </c>
      <c r="BN143" s="42">
        <v>18</v>
      </c>
      <c r="BO143" s="42">
        <v>18</v>
      </c>
      <c r="BP143" s="141">
        <f aca="true" t="shared" si="13" ref="BP143:BP183">SUM(BM143+BN143+BO143)</f>
        <v>74.91666666666666</v>
      </c>
    </row>
    <row r="144" spans="1:68" s="4" customFormat="1" ht="18" customHeight="1">
      <c r="A144" s="29" t="s">
        <v>2169</v>
      </c>
      <c r="B144" s="30" t="s">
        <v>1166</v>
      </c>
      <c r="C144" s="31" t="s">
        <v>1336</v>
      </c>
      <c r="D144" s="31" t="s">
        <v>1337</v>
      </c>
      <c r="E144" s="31" t="s">
        <v>2393</v>
      </c>
      <c r="F144" s="32" t="s">
        <v>1338</v>
      </c>
      <c r="G144" s="33" t="s">
        <v>2168</v>
      </c>
      <c r="H144" s="33" t="s">
        <v>2169</v>
      </c>
      <c r="I144" s="34" t="s">
        <v>2039</v>
      </c>
      <c r="J144" s="35" t="s">
        <v>2361</v>
      </c>
      <c r="K144" s="35" t="s">
        <v>86</v>
      </c>
      <c r="L144" s="124">
        <v>28</v>
      </c>
      <c r="M144" s="97" t="s">
        <v>2390</v>
      </c>
      <c r="N144" s="123">
        <v>30</v>
      </c>
      <c r="O144" s="123">
        <v>30</v>
      </c>
      <c r="P144" s="123">
        <v>30</v>
      </c>
      <c r="Q144" s="125">
        <v>30</v>
      </c>
      <c r="R144" s="125">
        <v>30</v>
      </c>
      <c r="S144" s="125">
        <v>30</v>
      </c>
      <c r="T144" s="125">
        <v>29</v>
      </c>
      <c r="U144" s="123">
        <v>30</v>
      </c>
      <c r="V144" s="123">
        <v>28</v>
      </c>
      <c r="W144" s="123">
        <v>30</v>
      </c>
      <c r="X144" s="133">
        <v>28</v>
      </c>
      <c r="Y144" s="123"/>
      <c r="Z144" s="123">
        <v>30</v>
      </c>
      <c r="AA144" s="123"/>
      <c r="AB144" s="123"/>
      <c r="AC144" s="123">
        <v>30</v>
      </c>
      <c r="AD144" s="123">
        <v>30</v>
      </c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6"/>
      <c r="AO144" s="126"/>
      <c r="AP144" s="126"/>
      <c r="AQ144" s="126"/>
      <c r="AR144" s="126"/>
      <c r="AS144" s="125"/>
      <c r="AT144" s="123"/>
      <c r="AU144" s="123"/>
      <c r="AV144" s="123"/>
      <c r="AW144" s="123"/>
      <c r="AX144" s="123"/>
      <c r="AY144" s="123"/>
      <c r="AZ144" s="123"/>
      <c r="BA144" s="126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7">
        <f>AVERAGE(L144:AD144)</f>
        <v>29.533333333333335</v>
      </c>
      <c r="BM144" s="127">
        <f t="shared" si="12"/>
        <v>39.37777777777778</v>
      </c>
      <c r="BN144" s="125">
        <v>20</v>
      </c>
      <c r="BO144" s="125"/>
      <c r="BP144" s="128">
        <f t="shared" si="13"/>
        <v>59.37777777777778</v>
      </c>
    </row>
    <row r="145" spans="1:68" s="4" customFormat="1" ht="18" customHeight="1">
      <c r="A145" s="29" t="s">
        <v>9</v>
      </c>
      <c r="B145" s="30" t="s">
        <v>1166</v>
      </c>
      <c r="C145" s="31" t="s">
        <v>57</v>
      </c>
      <c r="D145" s="31" t="s">
        <v>58</v>
      </c>
      <c r="E145" s="31" t="s">
        <v>1775</v>
      </c>
      <c r="F145" s="32" t="s">
        <v>59</v>
      </c>
      <c r="G145" s="33" t="s">
        <v>2460</v>
      </c>
      <c r="H145" s="33" t="s">
        <v>2176</v>
      </c>
      <c r="I145" s="34" t="s">
        <v>2039</v>
      </c>
      <c r="J145" s="35" t="s">
        <v>2361</v>
      </c>
      <c r="K145" s="35" t="s">
        <v>18</v>
      </c>
      <c r="L145" s="42">
        <v>30</v>
      </c>
      <c r="M145" s="42">
        <v>30</v>
      </c>
      <c r="N145" s="42">
        <v>30</v>
      </c>
      <c r="O145" s="42">
        <v>30</v>
      </c>
      <c r="P145" s="42">
        <v>30</v>
      </c>
      <c r="Q145" s="42">
        <v>28</v>
      </c>
      <c r="R145" s="42">
        <v>30</v>
      </c>
      <c r="S145" s="41">
        <v>28</v>
      </c>
      <c r="T145" s="42">
        <v>30</v>
      </c>
      <c r="U145" s="42">
        <v>28</v>
      </c>
      <c r="V145" s="42">
        <v>25</v>
      </c>
      <c r="W145" s="42">
        <v>30</v>
      </c>
      <c r="X145" s="41">
        <v>30</v>
      </c>
      <c r="Y145" s="42">
        <v>30</v>
      </c>
      <c r="Z145" s="42"/>
      <c r="AA145" s="42">
        <v>30</v>
      </c>
      <c r="AB145" s="42">
        <v>30</v>
      </c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140">
        <f>SUM(L145:BB145)/16</f>
        <v>29.3125</v>
      </c>
      <c r="BM145" s="140">
        <f t="shared" si="12"/>
        <v>39.083333333333336</v>
      </c>
      <c r="BN145" s="42">
        <v>20</v>
      </c>
      <c r="BO145" s="42">
        <v>20</v>
      </c>
      <c r="BP145" s="141">
        <f t="shared" si="13"/>
        <v>79.08333333333334</v>
      </c>
    </row>
    <row r="146" spans="1:68" ht="18" customHeight="1">
      <c r="A146" s="29" t="s">
        <v>250</v>
      </c>
      <c r="B146" s="30" t="s">
        <v>1166</v>
      </c>
      <c r="C146" s="31" t="s">
        <v>301</v>
      </c>
      <c r="D146" s="31" t="s">
        <v>302</v>
      </c>
      <c r="E146" s="31" t="s">
        <v>1789</v>
      </c>
      <c r="F146" s="32" t="s">
        <v>303</v>
      </c>
      <c r="G146" s="33" t="s">
        <v>304</v>
      </c>
      <c r="H146" s="33" t="s">
        <v>2420</v>
      </c>
      <c r="I146" s="34" t="s">
        <v>2040</v>
      </c>
      <c r="J146" s="35" t="s">
        <v>2361</v>
      </c>
      <c r="K146" s="35" t="s">
        <v>305</v>
      </c>
      <c r="L146" s="42">
        <v>30</v>
      </c>
      <c r="M146" s="42">
        <v>30</v>
      </c>
      <c r="N146" s="42">
        <v>28</v>
      </c>
      <c r="O146" s="42">
        <v>30</v>
      </c>
      <c r="P146" s="42">
        <v>30</v>
      </c>
      <c r="Q146" s="42">
        <v>30</v>
      </c>
      <c r="R146" s="41">
        <v>30</v>
      </c>
      <c r="S146" s="42">
        <v>28</v>
      </c>
      <c r="T146" s="42">
        <v>30</v>
      </c>
      <c r="U146" s="42">
        <v>30</v>
      </c>
      <c r="V146" s="42">
        <v>30</v>
      </c>
      <c r="W146" s="42">
        <v>30</v>
      </c>
      <c r="X146" s="41">
        <v>30</v>
      </c>
      <c r="Y146" s="42">
        <v>30</v>
      </c>
      <c r="Z146" s="42"/>
      <c r="AA146" s="42">
        <v>30</v>
      </c>
      <c r="AB146" s="42">
        <v>30</v>
      </c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140">
        <f>SUM(L146:BB146)/16</f>
        <v>29.75</v>
      </c>
      <c r="BM146" s="140">
        <f t="shared" si="12"/>
        <v>39.666666666666664</v>
      </c>
      <c r="BN146" s="42">
        <v>20</v>
      </c>
      <c r="BO146" s="42">
        <v>20</v>
      </c>
      <c r="BP146" s="141">
        <f t="shared" si="13"/>
        <v>79.66666666666666</v>
      </c>
    </row>
    <row r="147" spans="1:68" s="4" customFormat="1" ht="18" customHeight="1">
      <c r="A147" s="29" t="s">
        <v>250</v>
      </c>
      <c r="B147" s="30" t="s">
        <v>1166</v>
      </c>
      <c r="C147" s="31" t="s">
        <v>310</v>
      </c>
      <c r="D147" s="31" t="s">
        <v>311</v>
      </c>
      <c r="E147" s="31" t="s">
        <v>312</v>
      </c>
      <c r="F147" s="32" t="s">
        <v>313</v>
      </c>
      <c r="G147" s="33" t="s">
        <v>2419</v>
      </c>
      <c r="H147" s="33" t="s">
        <v>2420</v>
      </c>
      <c r="I147" s="34" t="s">
        <v>2040</v>
      </c>
      <c r="J147" s="35" t="s">
        <v>2361</v>
      </c>
      <c r="K147" s="35" t="s">
        <v>305</v>
      </c>
      <c r="L147" s="42">
        <v>30</v>
      </c>
      <c r="M147" s="42">
        <v>30</v>
      </c>
      <c r="N147" s="42">
        <v>28</v>
      </c>
      <c r="O147" s="42">
        <v>30</v>
      </c>
      <c r="P147" s="42">
        <v>30</v>
      </c>
      <c r="Q147" s="42">
        <v>30</v>
      </c>
      <c r="R147" s="41">
        <v>30</v>
      </c>
      <c r="S147" s="42">
        <v>30</v>
      </c>
      <c r="T147" s="42">
        <v>30</v>
      </c>
      <c r="U147" s="42">
        <v>30</v>
      </c>
      <c r="V147" s="42">
        <v>30</v>
      </c>
      <c r="W147" s="42">
        <v>30</v>
      </c>
      <c r="X147" s="41">
        <v>30</v>
      </c>
      <c r="Y147" s="42">
        <v>30</v>
      </c>
      <c r="Z147" s="42"/>
      <c r="AA147" s="42">
        <v>30</v>
      </c>
      <c r="AB147" s="42">
        <v>30</v>
      </c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140">
        <f>SUM(L147:BB147)/16</f>
        <v>29.875</v>
      </c>
      <c r="BM147" s="140">
        <f t="shared" si="12"/>
        <v>39.833333333333336</v>
      </c>
      <c r="BN147" s="42">
        <v>20</v>
      </c>
      <c r="BO147" s="42">
        <v>20</v>
      </c>
      <c r="BP147" s="141">
        <f t="shared" si="13"/>
        <v>79.83333333333334</v>
      </c>
    </row>
    <row r="148" spans="1:68" s="4" customFormat="1" ht="18" customHeight="1">
      <c r="A148" s="29" t="s">
        <v>250</v>
      </c>
      <c r="B148" s="30" t="s">
        <v>1166</v>
      </c>
      <c r="C148" s="31" t="s">
        <v>314</v>
      </c>
      <c r="D148" s="31" t="s">
        <v>315</v>
      </c>
      <c r="E148" s="31" t="s">
        <v>1657</v>
      </c>
      <c r="F148" s="32" t="s">
        <v>316</v>
      </c>
      <c r="G148" s="33" t="s">
        <v>317</v>
      </c>
      <c r="H148" s="33" t="s">
        <v>2420</v>
      </c>
      <c r="I148" s="34" t="s">
        <v>2039</v>
      </c>
      <c r="J148" s="35" t="s">
        <v>2361</v>
      </c>
      <c r="K148" s="35" t="s">
        <v>2058</v>
      </c>
      <c r="L148" s="42">
        <v>30</v>
      </c>
      <c r="M148" s="41">
        <v>30</v>
      </c>
      <c r="N148" s="41">
        <v>29</v>
      </c>
      <c r="O148" s="41">
        <v>30</v>
      </c>
      <c r="P148" s="41">
        <v>30</v>
      </c>
      <c r="Q148" s="41">
        <v>30</v>
      </c>
      <c r="R148" s="41">
        <v>30</v>
      </c>
      <c r="S148" s="42">
        <v>30</v>
      </c>
      <c r="T148" s="41">
        <v>30</v>
      </c>
      <c r="U148" s="97" t="s">
        <v>2390</v>
      </c>
      <c r="V148" s="97" t="s">
        <v>2390</v>
      </c>
      <c r="W148" s="133">
        <v>30</v>
      </c>
      <c r="X148" s="133">
        <v>30</v>
      </c>
      <c r="Y148" s="133"/>
      <c r="Z148" s="133">
        <v>30</v>
      </c>
      <c r="AA148" s="133"/>
      <c r="AB148" s="133"/>
      <c r="AC148" s="133">
        <v>30</v>
      </c>
      <c r="AD148" s="133">
        <v>30</v>
      </c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25"/>
      <c r="AO148" s="125"/>
      <c r="AP148" s="125"/>
      <c r="AQ148" s="125"/>
      <c r="AR148" s="125"/>
      <c r="AS148" s="133"/>
      <c r="AT148" s="133"/>
      <c r="AU148" s="133"/>
      <c r="AV148" s="133"/>
      <c r="AW148" s="133"/>
      <c r="AX148" s="133"/>
      <c r="AY148" s="133"/>
      <c r="AZ148" s="133"/>
      <c r="BA148" s="125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27">
        <f>SUM(L148:BB148)/14</f>
        <v>29.928571428571427</v>
      </c>
      <c r="BM148" s="127">
        <f t="shared" si="12"/>
        <v>39.904761904761905</v>
      </c>
      <c r="BN148" s="125">
        <v>19</v>
      </c>
      <c r="BO148" s="133">
        <v>18</v>
      </c>
      <c r="BP148" s="128">
        <f t="shared" si="13"/>
        <v>76.9047619047619</v>
      </c>
    </row>
    <row r="149" spans="1:68" s="4" customFormat="1" ht="18" customHeight="1">
      <c r="A149" s="29" t="s">
        <v>9</v>
      </c>
      <c r="B149" s="30" t="s">
        <v>1166</v>
      </c>
      <c r="C149" s="31" t="s">
        <v>72</v>
      </c>
      <c r="D149" s="31" t="s">
        <v>73</v>
      </c>
      <c r="E149" s="31" t="s">
        <v>3025</v>
      </c>
      <c r="F149" s="32" t="s">
        <v>74</v>
      </c>
      <c r="G149" s="33" t="s">
        <v>2405</v>
      </c>
      <c r="H149" s="33" t="s">
        <v>2074</v>
      </c>
      <c r="I149" s="34" t="s">
        <v>2039</v>
      </c>
      <c r="J149" s="35" t="s">
        <v>2361</v>
      </c>
      <c r="K149" s="35" t="s">
        <v>18</v>
      </c>
      <c r="L149" s="125">
        <v>30</v>
      </c>
      <c r="M149" s="125">
        <v>26</v>
      </c>
      <c r="N149" s="125">
        <v>30</v>
      </c>
      <c r="O149" s="125">
        <v>30</v>
      </c>
      <c r="P149" s="125">
        <v>30</v>
      </c>
      <c r="Q149" s="125">
        <v>30</v>
      </c>
      <c r="R149" s="125">
        <v>29</v>
      </c>
      <c r="S149" s="133">
        <v>27</v>
      </c>
      <c r="T149" s="125">
        <v>30</v>
      </c>
      <c r="U149" s="125">
        <v>25</v>
      </c>
      <c r="V149" s="125">
        <v>30</v>
      </c>
      <c r="W149" s="125">
        <v>27</v>
      </c>
      <c r="X149" s="133">
        <v>30</v>
      </c>
      <c r="Y149" s="125">
        <v>30</v>
      </c>
      <c r="Z149" s="125"/>
      <c r="AA149" s="125">
        <v>30</v>
      </c>
      <c r="AB149" s="125">
        <v>30</v>
      </c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7">
        <f>SUM(L149:BB149)/16</f>
        <v>29</v>
      </c>
      <c r="BM149" s="127">
        <f t="shared" si="12"/>
        <v>38.666666666666664</v>
      </c>
      <c r="BN149" s="125">
        <v>19</v>
      </c>
      <c r="BO149" s="125">
        <v>19</v>
      </c>
      <c r="BP149" s="128">
        <f t="shared" si="13"/>
        <v>76.66666666666666</v>
      </c>
    </row>
    <row r="150" spans="1:68" s="4" customFormat="1" ht="18" customHeight="1">
      <c r="A150" s="29" t="s">
        <v>2169</v>
      </c>
      <c r="B150" s="30" t="s">
        <v>1166</v>
      </c>
      <c r="C150" s="31" t="s">
        <v>1376</v>
      </c>
      <c r="D150" s="31" t="s">
        <v>1377</v>
      </c>
      <c r="E150" s="31" t="s">
        <v>2641</v>
      </c>
      <c r="F150" s="32" t="s">
        <v>1378</v>
      </c>
      <c r="G150" s="33" t="s">
        <v>1379</v>
      </c>
      <c r="H150" s="33" t="s">
        <v>2176</v>
      </c>
      <c r="I150" s="34" t="s">
        <v>2039</v>
      </c>
      <c r="J150" s="35" t="s">
        <v>2362</v>
      </c>
      <c r="K150" s="35" t="s">
        <v>155</v>
      </c>
      <c r="L150" s="124">
        <v>28</v>
      </c>
      <c r="M150" s="97" t="s">
        <v>2390</v>
      </c>
      <c r="N150" s="123">
        <v>30</v>
      </c>
      <c r="O150" s="123">
        <v>30</v>
      </c>
      <c r="P150" s="123">
        <v>30</v>
      </c>
      <c r="Q150" s="125">
        <v>30</v>
      </c>
      <c r="R150" s="125">
        <v>30</v>
      </c>
      <c r="S150" s="125">
        <v>30</v>
      </c>
      <c r="T150" s="125">
        <v>30</v>
      </c>
      <c r="U150" s="123">
        <v>30</v>
      </c>
      <c r="V150" s="123">
        <v>28</v>
      </c>
      <c r="W150" s="123">
        <v>30</v>
      </c>
      <c r="X150" s="133">
        <v>30</v>
      </c>
      <c r="Y150" s="123">
        <v>30</v>
      </c>
      <c r="Z150" s="123"/>
      <c r="AA150" s="123">
        <v>30</v>
      </c>
      <c r="AB150" s="123">
        <v>30</v>
      </c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6"/>
      <c r="AO150" s="126"/>
      <c r="AP150" s="126"/>
      <c r="AQ150" s="126"/>
      <c r="AR150" s="126"/>
      <c r="AS150" s="125"/>
      <c r="AT150" s="123"/>
      <c r="AU150" s="123"/>
      <c r="AV150" s="123"/>
      <c r="AW150" s="123"/>
      <c r="AX150" s="123"/>
      <c r="AY150" s="123"/>
      <c r="AZ150" s="123"/>
      <c r="BA150" s="126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7">
        <f>SUM(L150:BB150)/15</f>
        <v>29.733333333333334</v>
      </c>
      <c r="BM150" s="127">
        <f t="shared" si="12"/>
        <v>39.64444444444445</v>
      </c>
      <c r="BN150" s="125">
        <v>20</v>
      </c>
      <c r="BO150" s="125">
        <v>20</v>
      </c>
      <c r="BP150" s="128">
        <f t="shared" si="13"/>
        <v>79.64444444444445</v>
      </c>
    </row>
    <row r="151" spans="1:68" s="4" customFormat="1" ht="18" customHeight="1">
      <c r="A151" s="29" t="s">
        <v>9</v>
      </c>
      <c r="B151" s="30" t="s">
        <v>1166</v>
      </c>
      <c r="C151" s="31" t="s">
        <v>78</v>
      </c>
      <c r="D151" s="31" t="s">
        <v>79</v>
      </c>
      <c r="E151" s="31" t="s">
        <v>80</v>
      </c>
      <c r="F151" s="32" t="s">
        <v>81</v>
      </c>
      <c r="G151" s="33" t="s">
        <v>2228</v>
      </c>
      <c r="H151" s="33" t="s">
        <v>2074</v>
      </c>
      <c r="I151" s="70" t="s">
        <v>2040</v>
      </c>
      <c r="J151" s="35" t="s">
        <v>2361</v>
      </c>
      <c r="K151" s="35" t="s">
        <v>18</v>
      </c>
      <c r="L151" s="133">
        <v>28</v>
      </c>
      <c r="M151" s="133">
        <v>28</v>
      </c>
      <c r="N151" s="133">
        <v>30</v>
      </c>
      <c r="O151" s="133">
        <v>30</v>
      </c>
      <c r="P151" s="125">
        <v>30</v>
      </c>
      <c r="Q151" s="133">
        <v>30</v>
      </c>
      <c r="R151" s="125">
        <v>30</v>
      </c>
      <c r="S151" s="133">
        <v>27</v>
      </c>
      <c r="T151" s="125">
        <v>30</v>
      </c>
      <c r="U151" s="133">
        <v>27</v>
      </c>
      <c r="V151" s="125">
        <v>30</v>
      </c>
      <c r="W151" s="133">
        <v>30</v>
      </c>
      <c r="X151" s="133">
        <v>30</v>
      </c>
      <c r="Y151" s="133">
        <v>30</v>
      </c>
      <c r="Z151" s="133"/>
      <c r="AA151" s="133">
        <v>30</v>
      </c>
      <c r="AB151" s="133">
        <v>30</v>
      </c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27">
        <f>SUM(L151:BB151)/16</f>
        <v>29.375</v>
      </c>
      <c r="BM151" s="127">
        <f t="shared" si="12"/>
        <v>39.166666666666664</v>
      </c>
      <c r="BN151" s="125">
        <v>20</v>
      </c>
      <c r="BO151" s="133">
        <v>20</v>
      </c>
      <c r="BP151" s="128">
        <f t="shared" si="13"/>
        <v>79.16666666666666</v>
      </c>
    </row>
    <row r="152" spans="1:68" s="4" customFormat="1" ht="18" customHeight="1">
      <c r="A152" s="29" t="s">
        <v>9</v>
      </c>
      <c r="B152" s="30" t="s">
        <v>1166</v>
      </c>
      <c r="C152" s="31" t="s">
        <v>82</v>
      </c>
      <c r="D152" s="31" t="s">
        <v>83</v>
      </c>
      <c r="E152" s="31" t="s">
        <v>84</v>
      </c>
      <c r="F152" s="32" t="s">
        <v>85</v>
      </c>
      <c r="G152" s="33" t="s">
        <v>2080</v>
      </c>
      <c r="H152" s="33" t="s">
        <v>2074</v>
      </c>
      <c r="I152" s="34" t="s">
        <v>2040</v>
      </c>
      <c r="J152" s="35" t="s">
        <v>2361</v>
      </c>
      <c r="K152" s="35" t="s">
        <v>86</v>
      </c>
      <c r="L152" s="125">
        <v>30</v>
      </c>
      <c r="M152" s="125">
        <v>26</v>
      </c>
      <c r="N152" s="125">
        <v>30</v>
      </c>
      <c r="O152" s="125">
        <v>30</v>
      </c>
      <c r="P152" s="125">
        <v>30</v>
      </c>
      <c r="Q152" s="125">
        <v>30</v>
      </c>
      <c r="R152" s="125">
        <v>29</v>
      </c>
      <c r="S152" s="133">
        <v>27</v>
      </c>
      <c r="T152" s="125">
        <v>30</v>
      </c>
      <c r="U152" s="125">
        <v>29</v>
      </c>
      <c r="V152" s="125">
        <v>27</v>
      </c>
      <c r="W152" s="125">
        <v>27</v>
      </c>
      <c r="X152" s="133">
        <v>30</v>
      </c>
      <c r="Y152" s="125"/>
      <c r="Z152" s="125">
        <v>30</v>
      </c>
      <c r="AA152" s="125"/>
      <c r="AB152" s="125"/>
      <c r="AC152" s="125">
        <v>30</v>
      </c>
      <c r="AD152" s="125">
        <v>30</v>
      </c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7">
        <f aca="true" t="shared" si="14" ref="BL152:BL183">SUM(L152:BB152)/16</f>
        <v>29.0625</v>
      </c>
      <c r="BM152" s="127">
        <f t="shared" si="12"/>
        <v>38.75</v>
      </c>
      <c r="BN152" s="125">
        <v>20</v>
      </c>
      <c r="BO152" s="125">
        <v>20</v>
      </c>
      <c r="BP152" s="128">
        <f t="shared" si="13"/>
        <v>78.75</v>
      </c>
    </row>
    <row r="153" spans="1:68" s="4" customFormat="1" ht="18" customHeight="1">
      <c r="A153" s="29" t="s">
        <v>2169</v>
      </c>
      <c r="B153" s="30" t="s">
        <v>1166</v>
      </c>
      <c r="C153" s="31" t="s">
        <v>1382</v>
      </c>
      <c r="D153" s="31" t="s">
        <v>1383</v>
      </c>
      <c r="E153" s="31" t="s">
        <v>2454</v>
      </c>
      <c r="F153" s="32" t="s">
        <v>2885</v>
      </c>
      <c r="G153" s="33" t="s">
        <v>2460</v>
      </c>
      <c r="H153" s="33" t="s">
        <v>2176</v>
      </c>
      <c r="I153" s="34" t="s">
        <v>2039</v>
      </c>
      <c r="J153" s="35" t="s">
        <v>2362</v>
      </c>
      <c r="K153" s="35" t="s">
        <v>155</v>
      </c>
      <c r="L153" s="124">
        <v>30</v>
      </c>
      <c r="M153" s="97" t="s">
        <v>2390</v>
      </c>
      <c r="N153" s="123">
        <v>30</v>
      </c>
      <c r="O153" s="123">
        <v>30</v>
      </c>
      <c r="P153" s="123">
        <v>30</v>
      </c>
      <c r="Q153" s="125">
        <v>30</v>
      </c>
      <c r="R153" s="125">
        <v>30</v>
      </c>
      <c r="S153" s="125">
        <v>30</v>
      </c>
      <c r="T153" s="125">
        <v>30</v>
      </c>
      <c r="U153" s="123">
        <v>30</v>
      </c>
      <c r="V153" s="123">
        <v>28</v>
      </c>
      <c r="W153" s="123">
        <v>30</v>
      </c>
      <c r="X153" s="133">
        <v>27</v>
      </c>
      <c r="Y153" s="123">
        <v>30</v>
      </c>
      <c r="Z153" s="123"/>
      <c r="AA153" s="123">
        <v>30</v>
      </c>
      <c r="AB153" s="123">
        <v>30</v>
      </c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6"/>
      <c r="AO153" s="126"/>
      <c r="AP153" s="126"/>
      <c r="AQ153" s="126"/>
      <c r="AR153" s="126"/>
      <c r="AS153" s="125"/>
      <c r="AT153" s="123"/>
      <c r="AU153" s="123"/>
      <c r="AV153" s="123"/>
      <c r="AW153" s="123"/>
      <c r="AX153" s="123"/>
      <c r="AY153" s="123"/>
      <c r="AZ153" s="123"/>
      <c r="BA153" s="126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7">
        <f t="shared" si="14"/>
        <v>27.8125</v>
      </c>
      <c r="BM153" s="127">
        <f t="shared" si="12"/>
        <v>37.083333333333336</v>
      </c>
      <c r="BN153" s="125">
        <v>20</v>
      </c>
      <c r="BO153" s="125">
        <v>19</v>
      </c>
      <c r="BP153" s="128">
        <f t="shared" si="13"/>
        <v>76.08333333333334</v>
      </c>
    </row>
    <row r="154" spans="1:68" s="4" customFormat="1" ht="18" customHeight="1">
      <c r="A154" s="29" t="s">
        <v>9</v>
      </c>
      <c r="B154" s="30" t="s">
        <v>1166</v>
      </c>
      <c r="C154" s="31" t="s">
        <v>92</v>
      </c>
      <c r="D154" s="31" t="s">
        <v>93</v>
      </c>
      <c r="E154" s="31" t="s">
        <v>2799</v>
      </c>
      <c r="F154" s="32" t="s">
        <v>94</v>
      </c>
      <c r="G154" s="33" t="s">
        <v>2501</v>
      </c>
      <c r="H154" s="33" t="s">
        <v>2074</v>
      </c>
      <c r="I154" s="34" t="s">
        <v>2039</v>
      </c>
      <c r="J154" s="35" t="s">
        <v>2361</v>
      </c>
      <c r="K154" s="35" t="s">
        <v>86</v>
      </c>
      <c r="L154" s="125">
        <v>28</v>
      </c>
      <c r="M154" s="125">
        <v>27</v>
      </c>
      <c r="N154" s="125">
        <v>25</v>
      </c>
      <c r="O154" s="125">
        <v>30</v>
      </c>
      <c r="P154" s="125">
        <v>30</v>
      </c>
      <c r="Q154" s="125">
        <v>28</v>
      </c>
      <c r="R154" s="125">
        <v>30</v>
      </c>
      <c r="S154" s="133">
        <v>28</v>
      </c>
      <c r="T154" s="125">
        <v>30</v>
      </c>
      <c r="U154" s="125">
        <v>25</v>
      </c>
      <c r="V154" s="125">
        <v>26</v>
      </c>
      <c r="W154" s="125">
        <v>27</v>
      </c>
      <c r="X154" s="133">
        <v>30</v>
      </c>
      <c r="Y154" s="125"/>
      <c r="Z154" s="125">
        <v>30</v>
      </c>
      <c r="AA154" s="125"/>
      <c r="AB154" s="125"/>
      <c r="AC154" s="125">
        <v>30</v>
      </c>
      <c r="AD154" s="125">
        <v>30</v>
      </c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7">
        <f t="shared" si="14"/>
        <v>28.375</v>
      </c>
      <c r="BM154" s="127">
        <f t="shared" si="12"/>
        <v>37.833333333333336</v>
      </c>
      <c r="BN154" s="125">
        <v>19</v>
      </c>
      <c r="BO154" s="125">
        <v>18</v>
      </c>
      <c r="BP154" s="128">
        <f t="shared" si="13"/>
        <v>74.83333333333334</v>
      </c>
    </row>
    <row r="155" spans="1:68" ht="18" customHeight="1">
      <c r="A155" s="29" t="s">
        <v>2169</v>
      </c>
      <c r="B155" s="30" t="s">
        <v>1166</v>
      </c>
      <c r="C155" s="31" t="s">
        <v>1387</v>
      </c>
      <c r="D155" s="31" t="s">
        <v>1388</v>
      </c>
      <c r="E155" s="31" t="s">
        <v>2614</v>
      </c>
      <c r="F155" s="32" t="s">
        <v>1389</v>
      </c>
      <c r="G155" s="33" t="s">
        <v>1390</v>
      </c>
      <c r="H155" s="33" t="s">
        <v>2176</v>
      </c>
      <c r="I155" s="34" t="s">
        <v>2040</v>
      </c>
      <c r="J155" s="35" t="s">
        <v>2362</v>
      </c>
      <c r="K155" s="35" t="s">
        <v>155</v>
      </c>
      <c r="L155" s="124">
        <v>30</v>
      </c>
      <c r="M155" s="123">
        <v>30</v>
      </c>
      <c r="N155" s="123">
        <v>30</v>
      </c>
      <c r="O155" s="123">
        <v>30</v>
      </c>
      <c r="P155" s="123">
        <v>30</v>
      </c>
      <c r="Q155" s="125">
        <v>30</v>
      </c>
      <c r="R155" s="125">
        <v>30</v>
      </c>
      <c r="S155" s="125">
        <v>28</v>
      </c>
      <c r="T155" s="125">
        <v>30</v>
      </c>
      <c r="U155" s="123">
        <v>30</v>
      </c>
      <c r="V155" s="123">
        <v>30</v>
      </c>
      <c r="W155" s="123">
        <v>30</v>
      </c>
      <c r="X155" s="133">
        <v>30</v>
      </c>
      <c r="Y155" s="123">
        <v>30</v>
      </c>
      <c r="Z155" s="123"/>
      <c r="AA155" s="123">
        <v>30</v>
      </c>
      <c r="AB155" s="123">
        <v>30</v>
      </c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6"/>
      <c r="AO155" s="126"/>
      <c r="AP155" s="126"/>
      <c r="AQ155" s="126"/>
      <c r="AR155" s="126"/>
      <c r="AS155" s="125"/>
      <c r="AT155" s="123"/>
      <c r="AU155" s="123"/>
      <c r="AV155" s="123"/>
      <c r="AW155" s="123"/>
      <c r="AX155" s="123"/>
      <c r="AY155" s="123"/>
      <c r="AZ155" s="123"/>
      <c r="BA155" s="126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7">
        <f t="shared" si="14"/>
        <v>29.875</v>
      </c>
      <c r="BM155" s="127">
        <f t="shared" si="12"/>
        <v>39.833333333333336</v>
      </c>
      <c r="BN155" s="125">
        <v>20</v>
      </c>
      <c r="BO155" s="125">
        <v>20</v>
      </c>
      <c r="BP155" s="128">
        <f t="shared" si="13"/>
        <v>79.83333333333334</v>
      </c>
    </row>
    <row r="156" spans="1:68" ht="18" customHeight="1">
      <c r="A156" s="29" t="s">
        <v>250</v>
      </c>
      <c r="B156" s="30" t="s">
        <v>1166</v>
      </c>
      <c r="C156" s="31" t="s">
        <v>364</v>
      </c>
      <c r="D156" s="31" t="s">
        <v>365</v>
      </c>
      <c r="E156" s="31" t="s">
        <v>1643</v>
      </c>
      <c r="F156" s="32" t="s">
        <v>366</v>
      </c>
      <c r="G156" s="33" t="s">
        <v>367</v>
      </c>
      <c r="H156" s="33" t="s">
        <v>2420</v>
      </c>
      <c r="I156" s="34" t="s">
        <v>2040</v>
      </c>
      <c r="J156" s="35" t="s">
        <v>2361</v>
      </c>
      <c r="K156" s="35" t="s">
        <v>368</v>
      </c>
      <c r="L156" s="125">
        <v>30</v>
      </c>
      <c r="M156" s="125">
        <v>30</v>
      </c>
      <c r="N156" s="125">
        <v>30</v>
      </c>
      <c r="O156" s="125">
        <v>30</v>
      </c>
      <c r="P156" s="125">
        <v>30</v>
      </c>
      <c r="Q156" s="125">
        <v>30</v>
      </c>
      <c r="R156" s="125">
        <v>30</v>
      </c>
      <c r="S156" s="125">
        <v>30</v>
      </c>
      <c r="T156" s="125">
        <v>30</v>
      </c>
      <c r="U156" s="125">
        <v>30</v>
      </c>
      <c r="V156" s="125">
        <v>30</v>
      </c>
      <c r="W156" s="125">
        <v>30</v>
      </c>
      <c r="X156" s="133">
        <v>30</v>
      </c>
      <c r="Y156" s="125">
        <v>30</v>
      </c>
      <c r="Z156" s="125"/>
      <c r="AA156" s="125">
        <v>30</v>
      </c>
      <c r="AB156" s="125">
        <v>30</v>
      </c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7">
        <f t="shared" si="14"/>
        <v>30</v>
      </c>
      <c r="BM156" s="127">
        <f t="shared" si="12"/>
        <v>40</v>
      </c>
      <c r="BN156" s="125">
        <v>20</v>
      </c>
      <c r="BO156" s="125">
        <v>20</v>
      </c>
      <c r="BP156" s="128">
        <f t="shared" si="13"/>
        <v>80</v>
      </c>
    </row>
    <row r="157" spans="1:68" ht="18" customHeight="1">
      <c r="A157" s="29" t="s">
        <v>9</v>
      </c>
      <c r="B157" s="30" t="s">
        <v>1166</v>
      </c>
      <c r="C157" s="31" t="s">
        <v>108</v>
      </c>
      <c r="D157" s="31" t="s">
        <v>2490</v>
      </c>
      <c r="E157" s="31" t="s">
        <v>2533</v>
      </c>
      <c r="F157" s="32" t="s">
        <v>109</v>
      </c>
      <c r="G157" s="33" t="s">
        <v>2080</v>
      </c>
      <c r="H157" s="33" t="s">
        <v>2074</v>
      </c>
      <c r="I157" s="34" t="s">
        <v>2040</v>
      </c>
      <c r="J157" s="35" t="s">
        <v>2361</v>
      </c>
      <c r="K157" s="35" t="s">
        <v>18</v>
      </c>
      <c r="L157" s="125">
        <v>30</v>
      </c>
      <c r="M157" s="97" t="s">
        <v>2390</v>
      </c>
      <c r="N157" s="125">
        <v>30</v>
      </c>
      <c r="O157" s="125">
        <v>30</v>
      </c>
      <c r="P157" s="125">
        <v>30</v>
      </c>
      <c r="Q157" s="125">
        <v>30</v>
      </c>
      <c r="R157" s="125">
        <v>30</v>
      </c>
      <c r="S157" s="97" t="s">
        <v>2390</v>
      </c>
      <c r="T157" s="125">
        <v>30</v>
      </c>
      <c r="U157" s="125">
        <v>29</v>
      </c>
      <c r="V157" s="125">
        <v>26</v>
      </c>
      <c r="W157" s="125">
        <v>30</v>
      </c>
      <c r="X157" s="133">
        <v>30</v>
      </c>
      <c r="Y157" s="125">
        <v>30</v>
      </c>
      <c r="Z157" s="125"/>
      <c r="AA157" s="125">
        <v>30</v>
      </c>
      <c r="AB157" s="125">
        <v>30</v>
      </c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7">
        <f t="shared" si="14"/>
        <v>25.9375</v>
      </c>
      <c r="BM157" s="127">
        <f t="shared" si="12"/>
        <v>34.583333333333336</v>
      </c>
      <c r="BN157" s="125">
        <v>20</v>
      </c>
      <c r="BO157" s="125">
        <v>20</v>
      </c>
      <c r="BP157" s="128">
        <f t="shared" si="13"/>
        <v>74.58333333333334</v>
      </c>
    </row>
    <row r="158" spans="1:68" ht="18" customHeight="1">
      <c r="A158" s="29" t="s">
        <v>9</v>
      </c>
      <c r="B158" s="30" t="s">
        <v>1166</v>
      </c>
      <c r="C158" s="31" t="s">
        <v>110</v>
      </c>
      <c r="D158" s="31" t="s">
        <v>2490</v>
      </c>
      <c r="E158" s="31" t="s">
        <v>111</v>
      </c>
      <c r="F158" s="32" t="s">
        <v>112</v>
      </c>
      <c r="G158" s="33" t="s">
        <v>2080</v>
      </c>
      <c r="H158" s="33" t="s">
        <v>2074</v>
      </c>
      <c r="I158" s="34" t="s">
        <v>2039</v>
      </c>
      <c r="J158" s="35" t="s">
        <v>2361</v>
      </c>
      <c r="K158" s="35" t="s">
        <v>18</v>
      </c>
      <c r="L158" s="125">
        <v>30</v>
      </c>
      <c r="M158" s="125">
        <v>27</v>
      </c>
      <c r="N158" s="125">
        <v>28</v>
      </c>
      <c r="O158" s="125">
        <v>30</v>
      </c>
      <c r="P158" s="125">
        <v>30</v>
      </c>
      <c r="Q158" s="125">
        <v>28</v>
      </c>
      <c r="R158" s="125">
        <v>30</v>
      </c>
      <c r="S158" s="125">
        <v>29</v>
      </c>
      <c r="T158" s="125">
        <v>30</v>
      </c>
      <c r="U158" s="125">
        <v>30</v>
      </c>
      <c r="V158" s="125">
        <v>25</v>
      </c>
      <c r="W158" s="125">
        <v>30</v>
      </c>
      <c r="X158" s="133">
        <v>30</v>
      </c>
      <c r="Y158" s="125">
        <v>30</v>
      </c>
      <c r="Z158" s="125"/>
      <c r="AA158" s="125">
        <v>30</v>
      </c>
      <c r="AB158" s="125">
        <v>30</v>
      </c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7">
        <f t="shared" si="14"/>
        <v>29.1875</v>
      </c>
      <c r="BM158" s="127">
        <f t="shared" si="12"/>
        <v>38.916666666666664</v>
      </c>
      <c r="BN158" s="125">
        <v>20</v>
      </c>
      <c r="BO158" s="125">
        <v>20</v>
      </c>
      <c r="BP158" s="128">
        <f t="shared" si="13"/>
        <v>78.91666666666666</v>
      </c>
    </row>
    <row r="159" spans="1:68" ht="18" customHeight="1">
      <c r="A159" s="29" t="s">
        <v>9</v>
      </c>
      <c r="B159" s="30" t="s">
        <v>1166</v>
      </c>
      <c r="C159" s="31" t="s">
        <v>118</v>
      </c>
      <c r="D159" s="31" t="s">
        <v>119</v>
      </c>
      <c r="E159" s="31" t="s">
        <v>120</v>
      </c>
      <c r="F159" s="32" t="s">
        <v>121</v>
      </c>
      <c r="G159" s="33" t="s">
        <v>2080</v>
      </c>
      <c r="H159" s="33" t="s">
        <v>2074</v>
      </c>
      <c r="I159" s="34" t="s">
        <v>2039</v>
      </c>
      <c r="J159" s="35" t="s">
        <v>2361</v>
      </c>
      <c r="K159" s="35" t="s">
        <v>18</v>
      </c>
      <c r="L159" s="125">
        <v>30</v>
      </c>
      <c r="M159" s="125">
        <v>27</v>
      </c>
      <c r="N159" s="125">
        <v>30</v>
      </c>
      <c r="O159" s="125">
        <v>30</v>
      </c>
      <c r="P159" s="125">
        <v>30</v>
      </c>
      <c r="Q159" s="125">
        <v>30</v>
      </c>
      <c r="R159" s="125">
        <v>30</v>
      </c>
      <c r="S159" s="133">
        <v>28</v>
      </c>
      <c r="T159" s="125">
        <v>30</v>
      </c>
      <c r="U159" s="125">
        <v>27</v>
      </c>
      <c r="V159" s="125">
        <v>28</v>
      </c>
      <c r="W159" s="125">
        <v>30</v>
      </c>
      <c r="X159" s="133">
        <v>30</v>
      </c>
      <c r="Y159" s="125">
        <v>30</v>
      </c>
      <c r="Z159" s="125"/>
      <c r="AA159" s="125">
        <v>30</v>
      </c>
      <c r="AB159" s="125">
        <v>30</v>
      </c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7">
        <f t="shared" si="14"/>
        <v>29.375</v>
      </c>
      <c r="BM159" s="127">
        <f t="shared" si="12"/>
        <v>39.166666666666664</v>
      </c>
      <c r="BN159" s="125">
        <v>20</v>
      </c>
      <c r="BO159" s="125">
        <v>19</v>
      </c>
      <c r="BP159" s="128">
        <f t="shared" si="13"/>
        <v>78.16666666666666</v>
      </c>
    </row>
    <row r="160" spans="1:68" ht="18" customHeight="1">
      <c r="A160" s="29" t="s">
        <v>1589</v>
      </c>
      <c r="B160" s="30" t="s">
        <v>1166</v>
      </c>
      <c r="C160" s="68" t="s">
        <v>1947</v>
      </c>
      <c r="D160" s="31" t="s">
        <v>1732</v>
      </c>
      <c r="E160" s="31" t="s">
        <v>1733</v>
      </c>
      <c r="F160" s="32" t="s">
        <v>2203</v>
      </c>
      <c r="G160" s="33" t="s">
        <v>2069</v>
      </c>
      <c r="H160" s="69" t="s">
        <v>1589</v>
      </c>
      <c r="I160" s="34" t="s">
        <v>2039</v>
      </c>
      <c r="J160" s="69" t="s">
        <v>2361</v>
      </c>
      <c r="K160" s="35" t="s">
        <v>2058</v>
      </c>
      <c r="L160" s="65">
        <v>30</v>
      </c>
      <c r="M160" s="65">
        <v>30</v>
      </c>
      <c r="N160" s="65">
        <v>26</v>
      </c>
      <c r="O160" s="65">
        <v>28</v>
      </c>
      <c r="P160" s="65">
        <v>28</v>
      </c>
      <c r="Q160" s="65">
        <v>28</v>
      </c>
      <c r="R160" s="65">
        <v>27</v>
      </c>
      <c r="S160" s="65">
        <v>30</v>
      </c>
      <c r="T160" s="65">
        <v>28</v>
      </c>
      <c r="U160" s="65">
        <v>30</v>
      </c>
      <c r="V160" s="65">
        <v>24</v>
      </c>
      <c r="W160" s="65">
        <v>27</v>
      </c>
      <c r="X160" s="67">
        <v>30</v>
      </c>
      <c r="Y160" s="65"/>
      <c r="Z160" s="65">
        <v>30</v>
      </c>
      <c r="AA160" s="65"/>
      <c r="AB160" s="65"/>
      <c r="AC160" s="65">
        <v>30</v>
      </c>
      <c r="AD160" s="65">
        <v>30</v>
      </c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127">
        <f t="shared" si="14"/>
        <v>28.5</v>
      </c>
      <c r="BM160" s="129">
        <f t="shared" si="12"/>
        <v>38</v>
      </c>
      <c r="BN160" s="130">
        <v>19</v>
      </c>
      <c r="BO160" s="130">
        <v>18</v>
      </c>
      <c r="BP160" s="131">
        <f t="shared" si="13"/>
        <v>75</v>
      </c>
    </row>
    <row r="161" spans="1:68" ht="18" customHeight="1">
      <c r="A161" s="29" t="s">
        <v>9</v>
      </c>
      <c r="B161" s="30" t="s">
        <v>1166</v>
      </c>
      <c r="C161" s="31" t="s">
        <v>132</v>
      </c>
      <c r="D161" s="31" t="s">
        <v>133</v>
      </c>
      <c r="E161" s="31" t="s">
        <v>134</v>
      </c>
      <c r="F161" s="32" t="s">
        <v>135</v>
      </c>
      <c r="G161" s="33" t="s">
        <v>2202</v>
      </c>
      <c r="H161" s="33" t="s">
        <v>2074</v>
      </c>
      <c r="I161" s="34" t="s">
        <v>2040</v>
      </c>
      <c r="J161" s="35" t="s">
        <v>2361</v>
      </c>
      <c r="K161" s="35" t="s">
        <v>86</v>
      </c>
      <c r="L161" s="130">
        <v>30</v>
      </c>
      <c r="M161" s="130">
        <v>26</v>
      </c>
      <c r="N161" s="130">
        <v>27</v>
      </c>
      <c r="O161" s="130">
        <v>30</v>
      </c>
      <c r="P161" s="130">
        <v>30</v>
      </c>
      <c r="Q161" s="130">
        <v>30</v>
      </c>
      <c r="R161" s="130">
        <v>27</v>
      </c>
      <c r="S161" s="130">
        <v>30</v>
      </c>
      <c r="T161" s="130">
        <v>30</v>
      </c>
      <c r="U161" s="130">
        <v>26</v>
      </c>
      <c r="V161" s="130">
        <v>26</v>
      </c>
      <c r="W161" s="130">
        <v>30</v>
      </c>
      <c r="X161" s="132">
        <v>30</v>
      </c>
      <c r="Y161" s="130"/>
      <c r="Z161" s="130">
        <v>30</v>
      </c>
      <c r="AA161" s="130"/>
      <c r="AB161" s="130"/>
      <c r="AC161" s="130">
        <v>30</v>
      </c>
      <c r="AD161" s="130">
        <v>30</v>
      </c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27">
        <f t="shared" si="14"/>
        <v>28.875</v>
      </c>
      <c r="BM161" s="129">
        <f t="shared" si="12"/>
        <v>38.5</v>
      </c>
      <c r="BN161" s="130">
        <v>18</v>
      </c>
      <c r="BO161" s="130">
        <v>18</v>
      </c>
      <c r="BP161" s="131">
        <f t="shared" si="13"/>
        <v>74.5</v>
      </c>
    </row>
    <row r="162" spans="1:68" ht="18" customHeight="1">
      <c r="A162" s="29" t="s">
        <v>250</v>
      </c>
      <c r="B162" s="30" t="s">
        <v>1166</v>
      </c>
      <c r="C162" s="31" t="s">
        <v>412</v>
      </c>
      <c r="D162" s="31" t="s">
        <v>413</v>
      </c>
      <c r="E162" s="31" t="s">
        <v>1682</v>
      </c>
      <c r="F162" s="32" t="s">
        <v>414</v>
      </c>
      <c r="G162" s="33" t="s">
        <v>2080</v>
      </c>
      <c r="H162" s="33" t="s">
        <v>2074</v>
      </c>
      <c r="I162" s="34" t="s">
        <v>2040</v>
      </c>
      <c r="J162" s="35" t="s">
        <v>2361</v>
      </c>
      <c r="K162" s="35" t="s">
        <v>2058</v>
      </c>
      <c r="L162" s="130">
        <v>30</v>
      </c>
      <c r="M162" s="130">
        <v>30</v>
      </c>
      <c r="N162" s="130">
        <v>29</v>
      </c>
      <c r="O162" s="130">
        <v>30</v>
      </c>
      <c r="P162" s="130">
        <v>30</v>
      </c>
      <c r="Q162" s="130">
        <v>30</v>
      </c>
      <c r="R162" s="130">
        <v>30</v>
      </c>
      <c r="S162" s="130">
        <v>30</v>
      </c>
      <c r="T162" s="130">
        <v>30</v>
      </c>
      <c r="U162" s="97" t="s">
        <v>2390</v>
      </c>
      <c r="V162" s="97" t="s">
        <v>2390</v>
      </c>
      <c r="W162" s="125">
        <v>28</v>
      </c>
      <c r="X162" s="133">
        <v>30</v>
      </c>
      <c r="Y162" s="125"/>
      <c r="Z162" s="125">
        <v>30</v>
      </c>
      <c r="AA162" s="125"/>
      <c r="AB162" s="125"/>
      <c r="AC162" s="125">
        <v>30</v>
      </c>
      <c r="AD162" s="125">
        <v>30</v>
      </c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7">
        <f t="shared" si="14"/>
        <v>26.0625</v>
      </c>
      <c r="BM162" s="127">
        <f t="shared" si="12"/>
        <v>34.75</v>
      </c>
      <c r="BN162" s="125">
        <v>20</v>
      </c>
      <c r="BO162" s="125">
        <v>20</v>
      </c>
      <c r="BP162" s="128">
        <f t="shared" si="13"/>
        <v>74.75</v>
      </c>
    </row>
    <row r="163" spans="1:68" s="4" customFormat="1" ht="18" customHeight="1">
      <c r="A163" s="29" t="s">
        <v>2169</v>
      </c>
      <c r="B163" s="30" t="s">
        <v>1166</v>
      </c>
      <c r="C163" s="31" t="s">
        <v>1457</v>
      </c>
      <c r="D163" s="31" t="s">
        <v>2978</v>
      </c>
      <c r="E163" s="31" t="s">
        <v>1458</v>
      </c>
      <c r="F163" s="32" t="s">
        <v>1459</v>
      </c>
      <c r="G163" s="33" t="s">
        <v>2080</v>
      </c>
      <c r="H163" s="33" t="s">
        <v>2074</v>
      </c>
      <c r="I163" s="34" t="s">
        <v>2040</v>
      </c>
      <c r="J163" s="35" t="s">
        <v>2361</v>
      </c>
      <c r="K163" s="35" t="s">
        <v>18</v>
      </c>
      <c r="L163" s="124">
        <v>28</v>
      </c>
      <c r="M163" s="123">
        <v>28</v>
      </c>
      <c r="N163" s="123">
        <v>30</v>
      </c>
      <c r="O163" s="123">
        <v>30</v>
      </c>
      <c r="P163" s="123">
        <v>30</v>
      </c>
      <c r="Q163" s="125">
        <v>30</v>
      </c>
      <c r="R163" s="125">
        <v>30</v>
      </c>
      <c r="S163" s="125">
        <v>30</v>
      </c>
      <c r="T163" s="125">
        <v>30</v>
      </c>
      <c r="U163" s="123">
        <v>30</v>
      </c>
      <c r="V163" s="123">
        <v>30</v>
      </c>
      <c r="W163" s="123">
        <v>30</v>
      </c>
      <c r="X163" s="133">
        <v>27</v>
      </c>
      <c r="Y163" s="123">
        <v>30</v>
      </c>
      <c r="Z163" s="123"/>
      <c r="AA163" s="123">
        <v>30</v>
      </c>
      <c r="AB163" s="123">
        <v>30</v>
      </c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6"/>
      <c r="AO163" s="126"/>
      <c r="AP163" s="126"/>
      <c r="AQ163" s="126"/>
      <c r="AR163" s="126"/>
      <c r="AS163" s="125"/>
      <c r="AT163" s="123"/>
      <c r="AU163" s="123"/>
      <c r="AV163" s="123"/>
      <c r="AW163" s="123"/>
      <c r="AX163" s="123"/>
      <c r="AY163" s="123"/>
      <c r="AZ163" s="123"/>
      <c r="BA163" s="126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7">
        <f t="shared" si="14"/>
        <v>29.5625</v>
      </c>
      <c r="BM163" s="127">
        <f t="shared" si="12"/>
        <v>39.416666666666664</v>
      </c>
      <c r="BN163" s="125">
        <v>20</v>
      </c>
      <c r="BO163" s="125">
        <v>20</v>
      </c>
      <c r="BP163" s="128">
        <f t="shared" si="13"/>
        <v>79.41666666666666</v>
      </c>
    </row>
    <row r="164" spans="1:68" s="4" customFormat="1" ht="18" customHeight="1">
      <c r="A164" s="29" t="s">
        <v>9</v>
      </c>
      <c r="B164" s="30" t="s">
        <v>1166</v>
      </c>
      <c r="C164" s="31" t="s">
        <v>149</v>
      </c>
      <c r="D164" s="31" t="s">
        <v>150</v>
      </c>
      <c r="E164" s="31" t="s">
        <v>2454</v>
      </c>
      <c r="F164" s="32" t="s">
        <v>151</v>
      </c>
      <c r="G164" s="33" t="s">
        <v>2395</v>
      </c>
      <c r="H164" s="33" t="s">
        <v>2074</v>
      </c>
      <c r="I164" s="34" t="s">
        <v>2039</v>
      </c>
      <c r="J164" s="35" t="s">
        <v>2361</v>
      </c>
      <c r="K164" s="35" t="s">
        <v>86</v>
      </c>
      <c r="L164" s="125">
        <v>28</v>
      </c>
      <c r="M164" s="125">
        <v>28</v>
      </c>
      <c r="N164" s="125">
        <v>24</v>
      </c>
      <c r="O164" s="125">
        <v>30</v>
      </c>
      <c r="P164" s="125">
        <v>30</v>
      </c>
      <c r="Q164" s="125">
        <v>30</v>
      </c>
      <c r="R164" s="125">
        <v>30</v>
      </c>
      <c r="S164" s="125">
        <v>28</v>
      </c>
      <c r="T164" s="125">
        <v>30</v>
      </c>
      <c r="U164" s="125">
        <v>26</v>
      </c>
      <c r="V164" s="125">
        <v>26</v>
      </c>
      <c r="W164" s="125">
        <v>30</v>
      </c>
      <c r="X164" s="133">
        <v>30</v>
      </c>
      <c r="Y164" s="125"/>
      <c r="Z164" s="125">
        <v>30</v>
      </c>
      <c r="AA164" s="125"/>
      <c r="AB164" s="125"/>
      <c r="AC164" s="125">
        <v>30</v>
      </c>
      <c r="AD164" s="125">
        <v>30</v>
      </c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7">
        <f t="shared" si="14"/>
        <v>28.75</v>
      </c>
      <c r="BM164" s="127">
        <f t="shared" si="12"/>
        <v>38.333333333333336</v>
      </c>
      <c r="BN164" s="125">
        <v>20</v>
      </c>
      <c r="BO164" s="125">
        <v>20</v>
      </c>
      <c r="BP164" s="128">
        <f t="shared" si="13"/>
        <v>78.33333333333334</v>
      </c>
    </row>
    <row r="165" spans="1:68" s="4" customFormat="1" ht="18" customHeight="1">
      <c r="A165" s="29" t="s">
        <v>9</v>
      </c>
      <c r="B165" s="30" t="s">
        <v>1166</v>
      </c>
      <c r="C165" s="31" t="s">
        <v>152</v>
      </c>
      <c r="D165" s="31" t="s">
        <v>153</v>
      </c>
      <c r="E165" s="31" t="s">
        <v>2426</v>
      </c>
      <c r="F165" s="32" t="s">
        <v>154</v>
      </c>
      <c r="G165" s="33" t="s">
        <v>2080</v>
      </c>
      <c r="H165" s="33" t="s">
        <v>2074</v>
      </c>
      <c r="I165" s="34" t="s">
        <v>2040</v>
      </c>
      <c r="J165" s="35" t="s">
        <v>2362</v>
      </c>
      <c r="K165" s="35" t="s">
        <v>155</v>
      </c>
      <c r="L165" s="125">
        <v>29</v>
      </c>
      <c r="M165" s="125">
        <v>28</v>
      </c>
      <c r="N165" s="125">
        <v>30</v>
      </c>
      <c r="O165" s="125">
        <v>30</v>
      </c>
      <c r="P165" s="125">
        <v>30</v>
      </c>
      <c r="Q165" s="125">
        <v>30</v>
      </c>
      <c r="R165" s="125">
        <v>27</v>
      </c>
      <c r="S165" s="125">
        <v>27</v>
      </c>
      <c r="T165" s="125">
        <v>30</v>
      </c>
      <c r="U165" s="125">
        <v>26</v>
      </c>
      <c r="V165" s="125">
        <v>28</v>
      </c>
      <c r="W165" s="125">
        <v>30</v>
      </c>
      <c r="X165" s="133">
        <v>30</v>
      </c>
      <c r="Y165" s="125">
        <v>30</v>
      </c>
      <c r="Z165" s="125"/>
      <c r="AA165" s="125">
        <v>30</v>
      </c>
      <c r="AB165" s="125">
        <v>30</v>
      </c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7">
        <f t="shared" si="14"/>
        <v>29.0625</v>
      </c>
      <c r="BM165" s="127">
        <f t="shared" si="12"/>
        <v>38.75</v>
      </c>
      <c r="BN165" s="125">
        <v>20</v>
      </c>
      <c r="BO165" s="125">
        <v>20</v>
      </c>
      <c r="BP165" s="128">
        <f t="shared" si="13"/>
        <v>78.75</v>
      </c>
    </row>
    <row r="166" spans="1:68" s="4" customFormat="1" ht="18" customHeight="1">
      <c r="A166" s="29" t="s">
        <v>2169</v>
      </c>
      <c r="B166" s="30" t="s">
        <v>1166</v>
      </c>
      <c r="C166" s="31" t="s">
        <v>1465</v>
      </c>
      <c r="D166" s="31" t="s">
        <v>1466</v>
      </c>
      <c r="E166" s="31" t="s">
        <v>2884</v>
      </c>
      <c r="F166" s="32" t="s">
        <v>1467</v>
      </c>
      <c r="G166" s="33" t="s">
        <v>2460</v>
      </c>
      <c r="H166" s="33" t="s">
        <v>2176</v>
      </c>
      <c r="I166" s="34" t="s">
        <v>2039</v>
      </c>
      <c r="J166" s="35" t="s">
        <v>2361</v>
      </c>
      <c r="K166" s="35" t="s">
        <v>86</v>
      </c>
      <c r="L166" s="124">
        <v>30</v>
      </c>
      <c r="M166" s="123">
        <v>28</v>
      </c>
      <c r="N166" s="123">
        <v>30</v>
      </c>
      <c r="O166" s="123">
        <v>30</v>
      </c>
      <c r="P166" s="123">
        <v>30</v>
      </c>
      <c r="Q166" s="125">
        <v>30</v>
      </c>
      <c r="R166" s="125">
        <v>30</v>
      </c>
      <c r="S166" s="125">
        <v>30</v>
      </c>
      <c r="T166" s="125">
        <v>30</v>
      </c>
      <c r="U166" s="123">
        <v>30</v>
      </c>
      <c r="V166" s="123">
        <v>28</v>
      </c>
      <c r="W166" s="123">
        <v>30</v>
      </c>
      <c r="X166" s="133">
        <v>30</v>
      </c>
      <c r="Y166" s="123"/>
      <c r="Z166" s="123">
        <v>30</v>
      </c>
      <c r="AA166" s="123"/>
      <c r="AB166" s="123"/>
      <c r="AC166" s="123">
        <v>30</v>
      </c>
      <c r="AD166" s="123">
        <v>30</v>
      </c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6"/>
      <c r="AO166" s="126"/>
      <c r="AP166" s="126"/>
      <c r="AQ166" s="126"/>
      <c r="AR166" s="126"/>
      <c r="AS166" s="125"/>
      <c r="AT166" s="123"/>
      <c r="AU166" s="123"/>
      <c r="AV166" s="123"/>
      <c r="AW166" s="123"/>
      <c r="AX166" s="123"/>
      <c r="AY166" s="123"/>
      <c r="AZ166" s="123"/>
      <c r="BA166" s="126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7">
        <f t="shared" si="14"/>
        <v>29.75</v>
      </c>
      <c r="BM166" s="127">
        <f t="shared" si="12"/>
        <v>39.666666666666664</v>
      </c>
      <c r="BN166" s="125">
        <v>20</v>
      </c>
      <c r="BO166" s="125">
        <v>20</v>
      </c>
      <c r="BP166" s="128">
        <f t="shared" si="13"/>
        <v>79.66666666666666</v>
      </c>
    </row>
    <row r="167" spans="1:68" s="4" customFormat="1" ht="18" customHeight="1">
      <c r="A167" s="29" t="s">
        <v>9</v>
      </c>
      <c r="B167" s="30" t="s">
        <v>1166</v>
      </c>
      <c r="C167" s="31" t="s">
        <v>159</v>
      </c>
      <c r="D167" s="31" t="s">
        <v>160</v>
      </c>
      <c r="E167" s="31" t="s">
        <v>161</v>
      </c>
      <c r="F167" s="32" t="s">
        <v>162</v>
      </c>
      <c r="G167" s="33" t="s">
        <v>2986</v>
      </c>
      <c r="H167" s="33" t="s">
        <v>2074</v>
      </c>
      <c r="I167" s="34" t="s">
        <v>2039</v>
      </c>
      <c r="J167" s="35" t="s">
        <v>2361</v>
      </c>
      <c r="K167" s="35" t="s">
        <v>86</v>
      </c>
      <c r="L167" s="125">
        <v>28</v>
      </c>
      <c r="M167" s="125">
        <v>26</v>
      </c>
      <c r="N167" s="125">
        <v>28</v>
      </c>
      <c r="O167" s="125">
        <v>30</v>
      </c>
      <c r="P167" s="125">
        <v>30</v>
      </c>
      <c r="Q167" s="125">
        <v>28</v>
      </c>
      <c r="R167" s="125">
        <v>30</v>
      </c>
      <c r="S167" s="125">
        <v>27</v>
      </c>
      <c r="T167" s="125">
        <v>30</v>
      </c>
      <c r="U167" s="125">
        <v>25</v>
      </c>
      <c r="V167" s="125">
        <v>26</v>
      </c>
      <c r="W167" s="125">
        <v>28</v>
      </c>
      <c r="X167" s="133">
        <v>30</v>
      </c>
      <c r="Y167" s="125"/>
      <c r="Z167" s="125">
        <v>30</v>
      </c>
      <c r="AA167" s="125"/>
      <c r="AB167" s="125"/>
      <c r="AC167" s="125">
        <v>30</v>
      </c>
      <c r="AD167" s="125">
        <v>30</v>
      </c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7">
        <f t="shared" si="14"/>
        <v>28.5</v>
      </c>
      <c r="BM167" s="127">
        <f t="shared" si="12"/>
        <v>38</v>
      </c>
      <c r="BN167" s="125">
        <v>20</v>
      </c>
      <c r="BO167" s="125">
        <v>20</v>
      </c>
      <c r="BP167" s="128">
        <f t="shared" si="13"/>
        <v>78</v>
      </c>
    </row>
    <row r="168" spans="1:68" s="4" customFormat="1" ht="18" customHeight="1">
      <c r="A168" s="29" t="s">
        <v>2169</v>
      </c>
      <c r="B168" s="30" t="s">
        <v>1166</v>
      </c>
      <c r="C168" s="31" t="s">
        <v>1489</v>
      </c>
      <c r="D168" s="31" t="s">
        <v>1490</v>
      </c>
      <c r="E168" s="31" t="s">
        <v>1491</v>
      </c>
      <c r="F168" s="32" t="s">
        <v>1492</v>
      </c>
      <c r="G168" s="33" t="s">
        <v>2419</v>
      </c>
      <c r="H168" s="33" t="s">
        <v>2420</v>
      </c>
      <c r="I168" s="34" t="s">
        <v>2040</v>
      </c>
      <c r="J168" s="35" t="s">
        <v>2361</v>
      </c>
      <c r="K168" s="35" t="s">
        <v>18</v>
      </c>
      <c r="L168" s="124">
        <v>28</v>
      </c>
      <c r="M168" s="123">
        <v>27</v>
      </c>
      <c r="N168" s="123">
        <v>30</v>
      </c>
      <c r="O168" s="123">
        <v>30</v>
      </c>
      <c r="P168" s="123">
        <v>30</v>
      </c>
      <c r="Q168" s="125">
        <v>30</v>
      </c>
      <c r="R168" s="125">
        <v>30</v>
      </c>
      <c r="S168" s="125">
        <v>30</v>
      </c>
      <c r="T168" s="125">
        <v>30</v>
      </c>
      <c r="U168" s="123">
        <v>30</v>
      </c>
      <c r="V168" s="123">
        <v>26</v>
      </c>
      <c r="W168" s="123">
        <v>30</v>
      </c>
      <c r="X168" s="133">
        <v>28</v>
      </c>
      <c r="Y168" s="123">
        <v>30</v>
      </c>
      <c r="Z168" s="123"/>
      <c r="AA168" s="123">
        <v>30</v>
      </c>
      <c r="AB168" s="123">
        <v>30</v>
      </c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6"/>
      <c r="AO168" s="126"/>
      <c r="AP168" s="126"/>
      <c r="AQ168" s="126"/>
      <c r="AR168" s="126"/>
      <c r="AS168" s="125"/>
      <c r="AT168" s="123"/>
      <c r="AU168" s="123"/>
      <c r="AV168" s="123"/>
      <c r="AW168" s="123"/>
      <c r="AX168" s="123"/>
      <c r="AY168" s="123"/>
      <c r="AZ168" s="123"/>
      <c r="BA168" s="126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7">
        <f t="shared" si="14"/>
        <v>29.3125</v>
      </c>
      <c r="BM168" s="127">
        <f t="shared" si="12"/>
        <v>39.083333333333336</v>
      </c>
      <c r="BN168" s="125">
        <v>20</v>
      </c>
      <c r="BO168" s="125">
        <v>20</v>
      </c>
      <c r="BP168" s="128">
        <f t="shared" si="13"/>
        <v>79.08333333333334</v>
      </c>
    </row>
    <row r="169" spans="1:68" s="4" customFormat="1" ht="18" customHeight="1">
      <c r="A169" s="29" t="s">
        <v>3132</v>
      </c>
      <c r="B169" s="30" t="s">
        <v>1166</v>
      </c>
      <c r="C169" s="31" t="s">
        <v>3222</v>
      </c>
      <c r="D169" s="31" t="s">
        <v>3223</v>
      </c>
      <c r="E169" s="31" t="s">
        <v>3224</v>
      </c>
      <c r="F169" s="32" t="s">
        <v>3225</v>
      </c>
      <c r="G169" s="33" t="s">
        <v>2080</v>
      </c>
      <c r="H169" s="33" t="s">
        <v>2074</v>
      </c>
      <c r="I169" s="34" t="s">
        <v>2040</v>
      </c>
      <c r="J169" s="35" t="s">
        <v>2361</v>
      </c>
      <c r="K169" s="35" t="s">
        <v>3226</v>
      </c>
      <c r="L169" s="125">
        <v>28</v>
      </c>
      <c r="M169" s="125">
        <v>30</v>
      </c>
      <c r="N169" s="125">
        <v>29</v>
      </c>
      <c r="O169" s="125">
        <v>30</v>
      </c>
      <c r="P169" s="125">
        <v>30</v>
      </c>
      <c r="Q169" s="133">
        <v>30</v>
      </c>
      <c r="R169" s="125">
        <v>30</v>
      </c>
      <c r="S169" s="125">
        <v>30</v>
      </c>
      <c r="T169" s="125">
        <v>30</v>
      </c>
      <c r="U169" s="125">
        <v>30</v>
      </c>
      <c r="V169" s="125">
        <v>28</v>
      </c>
      <c r="W169" s="125">
        <v>30</v>
      </c>
      <c r="X169" s="133">
        <v>30</v>
      </c>
      <c r="Y169" s="125"/>
      <c r="Z169" s="125">
        <v>30</v>
      </c>
      <c r="AA169" s="125"/>
      <c r="AB169" s="125"/>
      <c r="AC169" s="125">
        <v>30</v>
      </c>
      <c r="AD169" s="125">
        <v>30</v>
      </c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7">
        <f t="shared" si="14"/>
        <v>29.6875</v>
      </c>
      <c r="BM169" s="127">
        <f t="shared" si="12"/>
        <v>39.583333333333336</v>
      </c>
      <c r="BN169" s="125">
        <v>19</v>
      </c>
      <c r="BO169" s="125">
        <v>18</v>
      </c>
      <c r="BP169" s="128">
        <f t="shared" si="13"/>
        <v>76.58333333333334</v>
      </c>
    </row>
    <row r="170" spans="1:68" s="4" customFormat="1" ht="18" customHeight="1">
      <c r="A170" s="29" t="s">
        <v>2169</v>
      </c>
      <c r="B170" s="30" t="s">
        <v>1166</v>
      </c>
      <c r="C170" s="31" t="s">
        <v>1506</v>
      </c>
      <c r="D170" s="31" t="s">
        <v>1507</v>
      </c>
      <c r="E170" s="31" t="s">
        <v>1508</v>
      </c>
      <c r="F170" s="32" t="s">
        <v>1355</v>
      </c>
      <c r="G170" s="33" t="s">
        <v>2168</v>
      </c>
      <c r="H170" s="33" t="s">
        <v>2169</v>
      </c>
      <c r="I170" s="34" t="s">
        <v>2039</v>
      </c>
      <c r="J170" s="35" t="s">
        <v>2362</v>
      </c>
      <c r="K170" s="35" t="s">
        <v>155</v>
      </c>
      <c r="L170" s="124">
        <v>29</v>
      </c>
      <c r="M170" s="123">
        <v>30</v>
      </c>
      <c r="N170" s="123">
        <v>30</v>
      </c>
      <c r="O170" s="123">
        <v>30</v>
      </c>
      <c r="P170" s="123">
        <v>30</v>
      </c>
      <c r="Q170" s="125">
        <v>30</v>
      </c>
      <c r="R170" s="125">
        <v>30</v>
      </c>
      <c r="S170" s="125">
        <v>30</v>
      </c>
      <c r="T170" s="125">
        <v>30</v>
      </c>
      <c r="U170" s="123">
        <v>28</v>
      </c>
      <c r="V170" s="123">
        <v>30</v>
      </c>
      <c r="W170" s="123">
        <v>30</v>
      </c>
      <c r="X170" s="133">
        <v>28</v>
      </c>
      <c r="Y170" s="123">
        <v>30</v>
      </c>
      <c r="Z170" s="123"/>
      <c r="AA170" s="123">
        <v>30</v>
      </c>
      <c r="AB170" s="123">
        <v>30</v>
      </c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6"/>
      <c r="AO170" s="126"/>
      <c r="AP170" s="126"/>
      <c r="AQ170" s="126"/>
      <c r="AR170" s="126"/>
      <c r="AS170" s="125"/>
      <c r="AT170" s="123"/>
      <c r="AU170" s="123"/>
      <c r="AV170" s="123"/>
      <c r="AW170" s="123"/>
      <c r="AX170" s="123"/>
      <c r="AY170" s="123"/>
      <c r="AZ170" s="123"/>
      <c r="BA170" s="126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7">
        <f t="shared" si="14"/>
        <v>29.6875</v>
      </c>
      <c r="BM170" s="127">
        <f t="shared" si="12"/>
        <v>39.583333333333336</v>
      </c>
      <c r="BN170" s="125">
        <v>18</v>
      </c>
      <c r="BO170" s="125">
        <v>19</v>
      </c>
      <c r="BP170" s="128">
        <f t="shared" si="13"/>
        <v>76.58333333333334</v>
      </c>
    </row>
    <row r="171" spans="1:68" s="4" customFormat="1" ht="18" customHeight="1">
      <c r="A171" s="29" t="s">
        <v>2169</v>
      </c>
      <c r="B171" s="30" t="s">
        <v>1166</v>
      </c>
      <c r="C171" s="31" t="s">
        <v>1509</v>
      </c>
      <c r="D171" s="31" t="s">
        <v>1510</v>
      </c>
      <c r="E171" s="31" t="s">
        <v>1511</v>
      </c>
      <c r="F171" s="32" t="s">
        <v>1512</v>
      </c>
      <c r="G171" s="33" t="s">
        <v>1513</v>
      </c>
      <c r="H171" s="33"/>
      <c r="I171" s="34" t="s">
        <v>2040</v>
      </c>
      <c r="J171" s="35" t="s">
        <v>2362</v>
      </c>
      <c r="K171" s="35" t="s">
        <v>155</v>
      </c>
      <c r="L171" s="124">
        <v>28</v>
      </c>
      <c r="M171" s="123">
        <v>30</v>
      </c>
      <c r="N171" s="123">
        <v>30</v>
      </c>
      <c r="O171" s="123">
        <v>30</v>
      </c>
      <c r="P171" s="123">
        <v>30</v>
      </c>
      <c r="Q171" s="125">
        <v>30</v>
      </c>
      <c r="R171" s="125">
        <v>30</v>
      </c>
      <c r="S171" s="125">
        <v>28</v>
      </c>
      <c r="T171" s="125">
        <v>30</v>
      </c>
      <c r="U171" s="123">
        <v>30</v>
      </c>
      <c r="V171" s="123">
        <v>30</v>
      </c>
      <c r="W171" s="123">
        <v>30</v>
      </c>
      <c r="X171" s="133">
        <v>30</v>
      </c>
      <c r="Y171" s="123">
        <v>30</v>
      </c>
      <c r="Z171" s="123"/>
      <c r="AA171" s="123">
        <v>30</v>
      </c>
      <c r="AB171" s="123">
        <v>30</v>
      </c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6"/>
      <c r="AO171" s="126"/>
      <c r="AP171" s="126"/>
      <c r="AQ171" s="126"/>
      <c r="AR171" s="126"/>
      <c r="AS171" s="125"/>
      <c r="AT171" s="123"/>
      <c r="AU171" s="123"/>
      <c r="AV171" s="123"/>
      <c r="AW171" s="123"/>
      <c r="AX171" s="123"/>
      <c r="AY171" s="123"/>
      <c r="AZ171" s="123"/>
      <c r="BA171" s="126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7">
        <f t="shared" si="14"/>
        <v>29.75</v>
      </c>
      <c r="BM171" s="127">
        <f t="shared" si="12"/>
        <v>39.666666666666664</v>
      </c>
      <c r="BN171" s="125">
        <v>20</v>
      </c>
      <c r="BO171" s="125">
        <v>20</v>
      </c>
      <c r="BP171" s="128">
        <f t="shared" si="13"/>
        <v>79.66666666666666</v>
      </c>
    </row>
    <row r="172" spans="1:68" ht="18" customHeight="1">
      <c r="A172" s="29" t="s">
        <v>1589</v>
      </c>
      <c r="B172" s="30" t="s">
        <v>1166</v>
      </c>
      <c r="C172" s="68" t="s">
        <v>1993</v>
      </c>
      <c r="D172" s="31" t="s">
        <v>1793</v>
      </c>
      <c r="E172" s="31" t="s">
        <v>1764</v>
      </c>
      <c r="F172" s="32" t="s">
        <v>2268</v>
      </c>
      <c r="G172" s="33" t="s">
        <v>2080</v>
      </c>
      <c r="H172" s="69" t="s">
        <v>2074</v>
      </c>
      <c r="I172" s="34" t="s">
        <v>2039</v>
      </c>
      <c r="J172" s="69" t="s">
        <v>2361</v>
      </c>
      <c r="K172" s="35" t="s">
        <v>2066</v>
      </c>
      <c r="L172" s="65">
        <v>30</v>
      </c>
      <c r="M172" s="65">
        <v>30</v>
      </c>
      <c r="N172" s="65">
        <v>24</v>
      </c>
      <c r="O172" s="65">
        <v>28</v>
      </c>
      <c r="P172" s="65">
        <v>28</v>
      </c>
      <c r="Q172" s="65">
        <v>28</v>
      </c>
      <c r="R172" s="65">
        <v>24</v>
      </c>
      <c r="S172" s="65">
        <v>30</v>
      </c>
      <c r="T172" s="65">
        <v>30</v>
      </c>
      <c r="U172" s="65">
        <v>30</v>
      </c>
      <c r="V172" s="65">
        <v>26</v>
      </c>
      <c r="W172" s="65">
        <v>27</v>
      </c>
      <c r="X172" s="67">
        <v>30</v>
      </c>
      <c r="Y172" s="65"/>
      <c r="Z172" s="65">
        <v>30</v>
      </c>
      <c r="AA172" s="65"/>
      <c r="AB172" s="65"/>
      <c r="AC172" s="65">
        <v>30</v>
      </c>
      <c r="AD172" s="65">
        <v>30</v>
      </c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127">
        <f t="shared" si="14"/>
        <v>28.4375</v>
      </c>
      <c r="BM172" s="129">
        <f t="shared" si="12"/>
        <v>37.916666666666664</v>
      </c>
      <c r="BN172" s="130">
        <v>20</v>
      </c>
      <c r="BO172" s="130">
        <v>20</v>
      </c>
      <c r="BP172" s="131">
        <f t="shared" si="13"/>
        <v>77.91666666666666</v>
      </c>
    </row>
    <row r="173" spans="1:68" ht="18" customHeight="1">
      <c r="A173" s="29" t="s">
        <v>9</v>
      </c>
      <c r="B173" s="30" t="s">
        <v>1166</v>
      </c>
      <c r="C173" s="31" t="s">
        <v>179</v>
      </c>
      <c r="D173" s="31" t="s">
        <v>180</v>
      </c>
      <c r="E173" s="31" t="s">
        <v>2751</v>
      </c>
      <c r="F173" s="32" t="s">
        <v>181</v>
      </c>
      <c r="G173" s="33" t="s">
        <v>2080</v>
      </c>
      <c r="H173" s="33" t="s">
        <v>2074</v>
      </c>
      <c r="I173" s="34" t="s">
        <v>2039</v>
      </c>
      <c r="J173" s="35" t="s">
        <v>2361</v>
      </c>
      <c r="K173" s="35" t="s">
        <v>18</v>
      </c>
      <c r="L173" s="130">
        <v>30</v>
      </c>
      <c r="M173" s="97" t="s">
        <v>2390</v>
      </c>
      <c r="N173" s="125">
        <v>28</v>
      </c>
      <c r="O173" s="125">
        <v>30</v>
      </c>
      <c r="P173" s="125">
        <v>30</v>
      </c>
      <c r="Q173" s="125">
        <v>30</v>
      </c>
      <c r="R173" s="125">
        <v>30</v>
      </c>
      <c r="S173" s="97" t="s">
        <v>2390</v>
      </c>
      <c r="T173" s="125">
        <v>30</v>
      </c>
      <c r="U173" s="125">
        <v>30</v>
      </c>
      <c r="V173" s="125">
        <v>30</v>
      </c>
      <c r="W173" s="125">
        <v>30</v>
      </c>
      <c r="X173" s="133">
        <v>30</v>
      </c>
      <c r="Y173" s="125">
        <v>30</v>
      </c>
      <c r="Z173" s="125"/>
      <c r="AA173" s="125">
        <v>30</v>
      </c>
      <c r="AB173" s="125">
        <v>30</v>
      </c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7">
        <f t="shared" si="14"/>
        <v>26.125</v>
      </c>
      <c r="BM173" s="127">
        <f t="shared" si="12"/>
        <v>34.833333333333336</v>
      </c>
      <c r="BN173" s="125">
        <v>20</v>
      </c>
      <c r="BO173" s="125">
        <v>20</v>
      </c>
      <c r="BP173" s="128">
        <f t="shared" si="13"/>
        <v>74.83333333333334</v>
      </c>
    </row>
    <row r="174" spans="1:68" ht="18" customHeight="1">
      <c r="A174" s="29" t="s">
        <v>9</v>
      </c>
      <c r="B174" s="30" t="s">
        <v>1166</v>
      </c>
      <c r="C174" s="31" t="s">
        <v>182</v>
      </c>
      <c r="D174" s="31" t="s">
        <v>183</v>
      </c>
      <c r="E174" s="31" t="s">
        <v>3169</v>
      </c>
      <c r="F174" s="32" t="s">
        <v>184</v>
      </c>
      <c r="G174" s="33" t="s">
        <v>185</v>
      </c>
      <c r="H174" s="33" t="s">
        <v>2074</v>
      </c>
      <c r="I174" s="34" t="s">
        <v>2039</v>
      </c>
      <c r="J174" s="35" t="s">
        <v>2361</v>
      </c>
      <c r="K174" s="35" t="s">
        <v>18</v>
      </c>
      <c r="L174" s="125">
        <v>30</v>
      </c>
      <c r="M174" s="125">
        <v>28</v>
      </c>
      <c r="N174" s="125">
        <v>26</v>
      </c>
      <c r="O174" s="125">
        <v>30</v>
      </c>
      <c r="P174" s="125">
        <v>30</v>
      </c>
      <c r="Q174" s="125">
        <v>28</v>
      </c>
      <c r="R174" s="125">
        <v>30</v>
      </c>
      <c r="S174" s="125">
        <v>27</v>
      </c>
      <c r="T174" s="125">
        <v>30</v>
      </c>
      <c r="U174" s="125">
        <v>26</v>
      </c>
      <c r="V174" s="125">
        <v>30</v>
      </c>
      <c r="W174" s="125">
        <v>30</v>
      </c>
      <c r="X174" s="133">
        <v>30</v>
      </c>
      <c r="Y174" s="125">
        <v>30</v>
      </c>
      <c r="Z174" s="125"/>
      <c r="AA174" s="125">
        <v>30</v>
      </c>
      <c r="AB174" s="125">
        <v>30</v>
      </c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7">
        <f t="shared" si="14"/>
        <v>29.0625</v>
      </c>
      <c r="BM174" s="127">
        <f t="shared" si="12"/>
        <v>38.75</v>
      </c>
      <c r="BN174" s="125">
        <v>20</v>
      </c>
      <c r="BO174" s="125">
        <v>19</v>
      </c>
      <c r="BP174" s="128">
        <f t="shared" si="13"/>
        <v>77.75</v>
      </c>
    </row>
    <row r="175" spans="1:68" ht="18" customHeight="1">
      <c r="A175" s="29" t="s">
        <v>9</v>
      </c>
      <c r="B175" s="30" t="s">
        <v>1166</v>
      </c>
      <c r="C175" s="31" t="s">
        <v>186</v>
      </c>
      <c r="D175" s="31" t="s">
        <v>3243</v>
      </c>
      <c r="E175" s="31" t="s">
        <v>187</v>
      </c>
      <c r="F175" s="32" t="s">
        <v>188</v>
      </c>
      <c r="G175" s="33" t="s">
        <v>2080</v>
      </c>
      <c r="H175" s="33" t="s">
        <v>2074</v>
      </c>
      <c r="I175" s="34" t="s">
        <v>2040</v>
      </c>
      <c r="J175" s="35" t="s">
        <v>2361</v>
      </c>
      <c r="K175" s="35" t="s">
        <v>18</v>
      </c>
      <c r="L175" s="125">
        <v>28</v>
      </c>
      <c r="M175" s="97" t="s">
        <v>2390</v>
      </c>
      <c r="N175" s="125">
        <v>28</v>
      </c>
      <c r="O175" s="125">
        <v>30</v>
      </c>
      <c r="P175" s="125">
        <v>30</v>
      </c>
      <c r="Q175" s="125">
        <v>30</v>
      </c>
      <c r="R175" s="125">
        <v>30</v>
      </c>
      <c r="S175" s="97" t="s">
        <v>2390</v>
      </c>
      <c r="T175" s="125">
        <v>30</v>
      </c>
      <c r="U175" s="125">
        <v>26</v>
      </c>
      <c r="V175" s="125">
        <v>28</v>
      </c>
      <c r="W175" s="125">
        <v>30</v>
      </c>
      <c r="X175" s="133">
        <v>30</v>
      </c>
      <c r="Y175" s="125">
        <v>30</v>
      </c>
      <c r="Z175" s="125"/>
      <c r="AA175" s="125">
        <v>30</v>
      </c>
      <c r="AB175" s="125">
        <v>30</v>
      </c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7">
        <f t="shared" si="14"/>
        <v>25.625</v>
      </c>
      <c r="BM175" s="127">
        <f t="shared" si="12"/>
        <v>34.166666666666664</v>
      </c>
      <c r="BN175" s="125">
        <v>20</v>
      </c>
      <c r="BO175" s="125">
        <v>20</v>
      </c>
      <c r="BP175" s="128">
        <f t="shared" si="13"/>
        <v>74.16666666666666</v>
      </c>
    </row>
    <row r="176" spans="1:68" ht="18" customHeight="1">
      <c r="A176" s="29" t="s">
        <v>9</v>
      </c>
      <c r="B176" s="30" t="s">
        <v>1166</v>
      </c>
      <c r="C176" s="31" t="s">
        <v>189</v>
      </c>
      <c r="D176" s="31" t="s">
        <v>190</v>
      </c>
      <c r="E176" s="31" t="s">
        <v>191</v>
      </c>
      <c r="F176" s="32" t="s">
        <v>192</v>
      </c>
      <c r="G176" s="33" t="s">
        <v>2121</v>
      </c>
      <c r="H176" s="33" t="s">
        <v>2074</v>
      </c>
      <c r="I176" s="34" t="s">
        <v>2039</v>
      </c>
      <c r="J176" s="35" t="s">
        <v>2361</v>
      </c>
      <c r="K176" s="35" t="s">
        <v>86</v>
      </c>
      <c r="L176" s="125">
        <v>30</v>
      </c>
      <c r="M176" s="125">
        <v>28</v>
      </c>
      <c r="N176" s="125">
        <v>28</v>
      </c>
      <c r="O176" s="125">
        <v>30</v>
      </c>
      <c r="P176" s="125">
        <v>30</v>
      </c>
      <c r="Q176" s="125">
        <v>30</v>
      </c>
      <c r="R176" s="125">
        <v>29</v>
      </c>
      <c r="S176" s="125">
        <v>28</v>
      </c>
      <c r="T176" s="125">
        <v>30</v>
      </c>
      <c r="U176" s="125">
        <v>27</v>
      </c>
      <c r="V176" s="125">
        <v>30</v>
      </c>
      <c r="W176" s="125">
        <v>27</v>
      </c>
      <c r="X176" s="133">
        <v>30</v>
      </c>
      <c r="Y176" s="125"/>
      <c r="Z176" s="125">
        <v>30</v>
      </c>
      <c r="AA176" s="125"/>
      <c r="AB176" s="125"/>
      <c r="AC176" s="125">
        <v>30</v>
      </c>
      <c r="AD176" s="125">
        <v>30</v>
      </c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7">
        <f t="shared" si="14"/>
        <v>29.1875</v>
      </c>
      <c r="BM176" s="127">
        <f t="shared" si="12"/>
        <v>38.916666666666664</v>
      </c>
      <c r="BN176" s="125">
        <v>20</v>
      </c>
      <c r="BO176" s="125">
        <v>19</v>
      </c>
      <c r="BP176" s="128">
        <f t="shared" si="13"/>
        <v>77.91666666666666</v>
      </c>
    </row>
    <row r="177" spans="1:68" ht="18" customHeight="1">
      <c r="A177" s="29" t="s">
        <v>250</v>
      </c>
      <c r="B177" s="30" t="s">
        <v>1166</v>
      </c>
      <c r="C177" s="31" t="s">
        <v>496</v>
      </c>
      <c r="D177" s="31" t="s">
        <v>494</v>
      </c>
      <c r="E177" s="31" t="s">
        <v>497</v>
      </c>
      <c r="F177" s="32" t="s">
        <v>498</v>
      </c>
      <c r="G177" s="33" t="s">
        <v>277</v>
      </c>
      <c r="H177" s="33" t="s">
        <v>2420</v>
      </c>
      <c r="I177" s="34" t="s">
        <v>2040</v>
      </c>
      <c r="J177" s="35" t="s">
        <v>2361</v>
      </c>
      <c r="K177" s="35" t="s">
        <v>2058</v>
      </c>
      <c r="L177" s="125">
        <v>30</v>
      </c>
      <c r="M177" s="125">
        <v>30</v>
      </c>
      <c r="N177" s="125">
        <v>28</v>
      </c>
      <c r="O177" s="125">
        <v>30</v>
      </c>
      <c r="P177" s="125">
        <v>30</v>
      </c>
      <c r="Q177" s="125">
        <v>30</v>
      </c>
      <c r="R177" s="125">
        <v>30</v>
      </c>
      <c r="S177" s="125">
        <v>30</v>
      </c>
      <c r="T177" s="125">
        <v>30</v>
      </c>
      <c r="U177" s="125">
        <v>30</v>
      </c>
      <c r="V177" s="125">
        <v>20</v>
      </c>
      <c r="W177" s="125">
        <v>28</v>
      </c>
      <c r="X177" s="133">
        <v>30</v>
      </c>
      <c r="Y177" s="125"/>
      <c r="Z177" s="125">
        <v>30</v>
      </c>
      <c r="AA177" s="125"/>
      <c r="AB177" s="125"/>
      <c r="AC177" s="125">
        <v>30</v>
      </c>
      <c r="AD177" s="125">
        <v>30</v>
      </c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7">
        <f t="shared" si="14"/>
        <v>29.125</v>
      </c>
      <c r="BM177" s="127">
        <f t="shared" si="12"/>
        <v>38.833333333333336</v>
      </c>
      <c r="BN177" s="125">
        <v>20</v>
      </c>
      <c r="BO177" s="125">
        <v>20</v>
      </c>
      <c r="BP177" s="128">
        <f t="shared" si="13"/>
        <v>78.83333333333334</v>
      </c>
    </row>
    <row r="178" spans="1:68" ht="18" customHeight="1">
      <c r="A178" s="29" t="s">
        <v>250</v>
      </c>
      <c r="B178" s="30" t="s">
        <v>1166</v>
      </c>
      <c r="C178" s="31" t="s">
        <v>499</v>
      </c>
      <c r="D178" s="31" t="s">
        <v>1819</v>
      </c>
      <c r="E178" s="31" t="s">
        <v>1764</v>
      </c>
      <c r="F178" s="32" t="s">
        <v>500</v>
      </c>
      <c r="G178" s="33" t="s">
        <v>2419</v>
      </c>
      <c r="H178" s="33" t="s">
        <v>2420</v>
      </c>
      <c r="I178" s="34" t="s">
        <v>2039</v>
      </c>
      <c r="J178" s="35" t="s">
        <v>2361</v>
      </c>
      <c r="K178" s="35" t="s">
        <v>368</v>
      </c>
      <c r="L178" s="125">
        <v>30</v>
      </c>
      <c r="M178" s="125">
        <v>30</v>
      </c>
      <c r="N178" s="125">
        <v>30</v>
      </c>
      <c r="O178" s="125">
        <v>30</v>
      </c>
      <c r="P178" s="125">
        <v>30</v>
      </c>
      <c r="Q178" s="125">
        <v>30</v>
      </c>
      <c r="R178" s="125">
        <v>30</v>
      </c>
      <c r="S178" s="125">
        <v>30</v>
      </c>
      <c r="T178" s="125">
        <v>30</v>
      </c>
      <c r="U178" s="125">
        <v>30</v>
      </c>
      <c r="V178" s="125">
        <v>30</v>
      </c>
      <c r="W178" s="125">
        <v>30</v>
      </c>
      <c r="X178" s="133">
        <v>30</v>
      </c>
      <c r="Y178" s="125">
        <v>30</v>
      </c>
      <c r="Z178" s="125"/>
      <c r="AA178" s="125">
        <v>30</v>
      </c>
      <c r="AB178" s="125">
        <v>30</v>
      </c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7">
        <f t="shared" si="14"/>
        <v>30</v>
      </c>
      <c r="BM178" s="127">
        <f t="shared" si="12"/>
        <v>40</v>
      </c>
      <c r="BN178" s="125">
        <v>20</v>
      </c>
      <c r="BO178" s="125">
        <v>19</v>
      </c>
      <c r="BP178" s="128">
        <f t="shared" si="13"/>
        <v>79</v>
      </c>
    </row>
    <row r="179" spans="1:68" ht="18" customHeight="1">
      <c r="A179" s="29" t="s">
        <v>250</v>
      </c>
      <c r="B179" s="30" t="s">
        <v>1166</v>
      </c>
      <c r="C179" s="31" t="s">
        <v>501</v>
      </c>
      <c r="D179" s="31" t="s">
        <v>502</v>
      </c>
      <c r="E179" s="31" t="s">
        <v>503</v>
      </c>
      <c r="F179" s="32" t="s">
        <v>504</v>
      </c>
      <c r="G179" s="33" t="s">
        <v>2990</v>
      </c>
      <c r="H179" s="33" t="s">
        <v>2420</v>
      </c>
      <c r="I179" s="34" t="s">
        <v>2040</v>
      </c>
      <c r="J179" s="35" t="s">
        <v>2361</v>
      </c>
      <c r="K179" s="35" t="s">
        <v>305</v>
      </c>
      <c r="L179" s="125">
        <v>30</v>
      </c>
      <c r="M179" s="125">
        <v>30</v>
      </c>
      <c r="N179" s="125">
        <v>30</v>
      </c>
      <c r="O179" s="125">
        <v>30</v>
      </c>
      <c r="P179" s="125">
        <v>30</v>
      </c>
      <c r="Q179" s="125">
        <v>30</v>
      </c>
      <c r="R179" s="125">
        <v>30</v>
      </c>
      <c r="S179" s="125">
        <v>30</v>
      </c>
      <c r="T179" s="125">
        <v>30</v>
      </c>
      <c r="U179" s="125">
        <v>30</v>
      </c>
      <c r="V179" s="125">
        <v>30</v>
      </c>
      <c r="W179" s="125">
        <v>30</v>
      </c>
      <c r="X179" s="133">
        <v>30</v>
      </c>
      <c r="Y179" s="125">
        <v>30</v>
      </c>
      <c r="Z179" s="125"/>
      <c r="AA179" s="125">
        <v>30</v>
      </c>
      <c r="AB179" s="125">
        <v>30</v>
      </c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7">
        <f t="shared" si="14"/>
        <v>30</v>
      </c>
      <c r="BM179" s="127">
        <f t="shared" si="12"/>
        <v>40</v>
      </c>
      <c r="BN179" s="125">
        <v>20</v>
      </c>
      <c r="BO179" s="125">
        <v>20</v>
      </c>
      <c r="BP179" s="128">
        <f t="shared" si="13"/>
        <v>80</v>
      </c>
    </row>
    <row r="180" spans="1:68" ht="18" customHeight="1">
      <c r="A180" s="29" t="s">
        <v>250</v>
      </c>
      <c r="B180" s="30" t="s">
        <v>1166</v>
      </c>
      <c r="C180" s="31" t="s">
        <v>505</v>
      </c>
      <c r="D180" s="31" t="s">
        <v>506</v>
      </c>
      <c r="E180" s="31" t="s">
        <v>1657</v>
      </c>
      <c r="F180" s="32" t="s">
        <v>507</v>
      </c>
      <c r="G180" s="33" t="s">
        <v>3027</v>
      </c>
      <c r="H180" s="33" t="s">
        <v>2420</v>
      </c>
      <c r="I180" s="34" t="s">
        <v>2039</v>
      </c>
      <c r="J180" s="35" t="s">
        <v>2361</v>
      </c>
      <c r="K180" s="35" t="s">
        <v>368</v>
      </c>
      <c r="L180" s="125">
        <v>30</v>
      </c>
      <c r="M180" s="125">
        <v>30</v>
      </c>
      <c r="N180" s="125">
        <v>28</v>
      </c>
      <c r="O180" s="125">
        <v>30</v>
      </c>
      <c r="P180" s="125">
        <v>30</v>
      </c>
      <c r="Q180" s="125">
        <v>30</v>
      </c>
      <c r="R180" s="125">
        <v>30</v>
      </c>
      <c r="S180" s="125">
        <v>28</v>
      </c>
      <c r="T180" s="125">
        <v>30</v>
      </c>
      <c r="U180" s="125">
        <v>30</v>
      </c>
      <c r="V180" s="125">
        <v>30</v>
      </c>
      <c r="W180" s="125">
        <v>30</v>
      </c>
      <c r="X180" s="133">
        <v>30</v>
      </c>
      <c r="Y180" s="125">
        <v>30</v>
      </c>
      <c r="Z180" s="125"/>
      <c r="AA180" s="125">
        <v>30</v>
      </c>
      <c r="AB180" s="125">
        <v>30</v>
      </c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7">
        <f t="shared" si="14"/>
        <v>29.75</v>
      </c>
      <c r="BM180" s="127">
        <f t="shared" si="12"/>
        <v>39.666666666666664</v>
      </c>
      <c r="BN180" s="125">
        <v>19</v>
      </c>
      <c r="BO180" s="125">
        <v>19</v>
      </c>
      <c r="BP180" s="128">
        <f t="shared" si="13"/>
        <v>77.66666666666666</v>
      </c>
    </row>
    <row r="181" spans="1:68" ht="18" customHeight="1">
      <c r="A181" s="29" t="s">
        <v>250</v>
      </c>
      <c r="B181" s="30" t="s">
        <v>1166</v>
      </c>
      <c r="C181" s="31" t="s">
        <v>511</v>
      </c>
      <c r="D181" s="31" t="s">
        <v>512</v>
      </c>
      <c r="E181" s="31" t="s">
        <v>1651</v>
      </c>
      <c r="F181" s="32" t="s">
        <v>513</v>
      </c>
      <c r="G181" s="33" t="s">
        <v>259</v>
      </c>
      <c r="H181" s="33" t="s">
        <v>2420</v>
      </c>
      <c r="I181" s="34" t="s">
        <v>2039</v>
      </c>
      <c r="J181" s="35" t="s">
        <v>2361</v>
      </c>
      <c r="K181" s="35" t="s">
        <v>368</v>
      </c>
      <c r="L181" s="125">
        <v>30</v>
      </c>
      <c r="M181" s="125">
        <v>30</v>
      </c>
      <c r="N181" s="125">
        <v>28</v>
      </c>
      <c r="O181" s="125">
        <v>30</v>
      </c>
      <c r="P181" s="125">
        <v>30</v>
      </c>
      <c r="Q181" s="125">
        <v>30</v>
      </c>
      <c r="R181" s="125">
        <v>30</v>
      </c>
      <c r="S181" s="125">
        <v>30</v>
      </c>
      <c r="T181" s="125">
        <v>30</v>
      </c>
      <c r="U181" s="125">
        <v>30</v>
      </c>
      <c r="V181" s="125">
        <v>30</v>
      </c>
      <c r="W181" s="125">
        <v>30</v>
      </c>
      <c r="X181" s="133">
        <v>30</v>
      </c>
      <c r="Y181" s="125">
        <v>30</v>
      </c>
      <c r="Z181" s="125"/>
      <c r="AA181" s="125">
        <v>30</v>
      </c>
      <c r="AB181" s="125">
        <v>30</v>
      </c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7">
        <f t="shared" si="14"/>
        <v>29.875</v>
      </c>
      <c r="BM181" s="127">
        <f t="shared" si="12"/>
        <v>39.833333333333336</v>
      </c>
      <c r="BN181" s="125">
        <v>20</v>
      </c>
      <c r="BO181" s="125">
        <v>19</v>
      </c>
      <c r="BP181" s="128">
        <f t="shared" si="13"/>
        <v>78.83333333333334</v>
      </c>
    </row>
    <row r="182" spans="1:68" ht="18" customHeight="1">
      <c r="A182" s="29" t="s">
        <v>9</v>
      </c>
      <c r="B182" s="30" t="s">
        <v>1166</v>
      </c>
      <c r="C182" s="31" t="s">
        <v>225</v>
      </c>
      <c r="D182" s="31" t="s">
        <v>226</v>
      </c>
      <c r="E182" s="31" t="s">
        <v>2555</v>
      </c>
      <c r="F182" s="32" t="s">
        <v>227</v>
      </c>
      <c r="G182" s="33" t="s">
        <v>2080</v>
      </c>
      <c r="H182" s="33" t="s">
        <v>2074</v>
      </c>
      <c r="I182" s="34" t="s">
        <v>2039</v>
      </c>
      <c r="J182" s="35" t="s">
        <v>2361</v>
      </c>
      <c r="K182" s="35" t="s">
        <v>18</v>
      </c>
      <c r="L182" s="125">
        <v>30</v>
      </c>
      <c r="M182" s="125">
        <v>27</v>
      </c>
      <c r="N182" s="97" t="s">
        <v>2390</v>
      </c>
      <c r="O182" s="125">
        <v>30</v>
      </c>
      <c r="P182" s="125">
        <v>30</v>
      </c>
      <c r="Q182" s="125">
        <v>30</v>
      </c>
      <c r="R182" s="125">
        <v>26</v>
      </c>
      <c r="S182" s="125">
        <v>27</v>
      </c>
      <c r="T182" s="125">
        <v>30</v>
      </c>
      <c r="U182" s="125">
        <v>27</v>
      </c>
      <c r="V182" s="125">
        <v>28</v>
      </c>
      <c r="W182" s="125">
        <v>30</v>
      </c>
      <c r="X182" s="133">
        <v>30</v>
      </c>
      <c r="Y182" s="125">
        <v>30</v>
      </c>
      <c r="Z182" s="125"/>
      <c r="AA182" s="125">
        <v>30</v>
      </c>
      <c r="AB182" s="125">
        <v>30</v>
      </c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7">
        <f t="shared" si="14"/>
        <v>27.1875</v>
      </c>
      <c r="BM182" s="127">
        <f t="shared" si="12"/>
        <v>36.25</v>
      </c>
      <c r="BN182" s="125">
        <v>20</v>
      </c>
      <c r="BO182" s="125">
        <v>20</v>
      </c>
      <c r="BP182" s="128">
        <f t="shared" si="13"/>
        <v>76.25</v>
      </c>
    </row>
    <row r="183" spans="1:68" ht="18" customHeight="1" thickBot="1">
      <c r="A183" s="43" t="s">
        <v>9</v>
      </c>
      <c r="B183" s="44" t="s">
        <v>1166</v>
      </c>
      <c r="C183" s="45" t="s">
        <v>232</v>
      </c>
      <c r="D183" s="45" t="s">
        <v>233</v>
      </c>
      <c r="E183" s="45" t="s">
        <v>234</v>
      </c>
      <c r="F183" s="47" t="s">
        <v>235</v>
      </c>
      <c r="G183" s="48" t="s">
        <v>2080</v>
      </c>
      <c r="H183" s="48" t="s">
        <v>2074</v>
      </c>
      <c r="I183" s="49" t="s">
        <v>2040</v>
      </c>
      <c r="J183" s="50" t="s">
        <v>2362</v>
      </c>
      <c r="K183" s="50" t="s">
        <v>155</v>
      </c>
      <c r="L183" s="135">
        <v>28</v>
      </c>
      <c r="M183" s="135">
        <v>28</v>
      </c>
      <c r="N183" s="135">
        <v>30</v>
      </c>
      <c r="O183" s="135">
        <v>30</v>
      </c>
      <c r="P183" s="135">
        <v>30</v>
      </c>
      <c r="Q183" s="135">
        <v>28</v>
      </c>
      <c r="R183" s="135">
        <v>30</v>
      </c>
      <c r="S183" s="135">
        <v>27</v>
      </c>
      <c r="T183" s="135">
        <v>30</v>
      </c>
      <c r="U183" s="135">
        <v>28</v>
      </c>
      <c r="V183" s="135">
        <v>28</v>
      </c>
      <c r="W183" s="135">
        <v>30</v>
      </c>
      <c r="X183" s="166">
        <v>30</v>
      </c>
      <c r="Y183" s="135">
        <v>30</v>
      </c>
      <c r="Z183" s="135"/>
      <c r="AA183" s="135">
        <v>30</v>
      </c>
      <c r="AB183" s="135">
        <v>30</v>
      </c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27">
        <f t="shared" si="14"/>
        <v>29.1875</v>
      </c>
      <c r="BM183" s="142">
        <f t="shared" si="12"/>
        <v>38.916666666666664</v>
      </c>
      <c r="BN183" s="135">
        <v>20</v>
      </c>
      <c r="BO183" s="135">
        <v>20</v>
      </c>
      <c r="BP183" s="143">
        <f t="shared" si="13"/>
        <v>78.91666666666666</v>
      </c>
    </row>
    <row r="184" spans="1:68" s="4" customFormat="1" ht="165" customHeight="1" thickBot="1" thickTop="1">
      <c r="A184" s="95" t="s">
        <v>3039</v>
      </c>
      <c r="B184" s="96" t="s">
        <v>3040</v>
      </c>
      <c r="C184" s="16" t="s">
        <v>1579</v>
      </c>
      <c r="D184" s="16" t="s">
        <v>1581</v>
      </c>
      <c r="E184" s="16" t="s">
        <v>1582</v>
      </c>
      <c r="F184" s="15" t="s">
        <v>1586</v>
      </c>
      <c r="G184" s="16" t="s">
        <v>1583</v>
      </c>
      <c r="H184" s="16" t="s">
        <v>1584</v>
      </c>
      <c r="I184" s="16" t="s">
        <v>1585</v>
      </c>
      <c r="J184" s="16" t="s">
        <v>1587</v>
      </c>
      <c r="K184" s="16" t="s">
        <v>1588</v>
      </c>
      <c r="L184" s="103" t="s">
        <v>2350</v>
      </c>
      <c r="M184" s="103" t="s">
        <v>2353</v>
      </c>
      <c r="N184" s="103" t="s">
        <v>2347</v>
      </c>
      <c r="O184" s="103" t="s">
        <v>248</v>
      </c>
      <c r="P184" s="103" t="s">
        <v>2364</v>
      </c>
      <c r="Q184" s="103" t="s">
        <v>249</v>
      </c>
      <c r="R184" s="103" t="s">
        <v>8</v>
      </c>
      <c r="S184" s="103" t="s">
        <v>2369</v>
      </c>
      <c r="T184" s="103" t="s">
        <v>247</v>
      </c>
      <c r="U184" s="103" t="s">
        <v>2343</v>
      </c>
      <c r="V184" s="103" t="s">
        <v>2354</v>
      </c>
      <c r="W184" s="103" t="s">
        <v>2348</v>
      </c>
      <c r="X184" s="103" t="s">
        <v>2352</v>
      </c>
      <c r="Y184" s="103" t="s">
        <v>3106</v>
      </c>
      <c r="Z184" s="103" t="s">
        <v>3107</v>
      </c>
      <c r="AA184" s="103" t="s">
        <v>36</v>
      </c>
      <c r="AB184" s="109" t="s">
        <v>37</v>
      </c>
      <c r="AC184" s="151">
        <v>3</v>
      </c>
      <c r="AD184" s="109" t="s">
        <v>38</v>
      </c>
      <c r="AE184" s="103" t="s">
        <v>39</v>
      </c>
      <c r="AF184" s="109" t="s">
        <v>40</v>
      </c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8" t="s">
        <v>3041</v>
      </c>
      <c r="BM184" s="18" t="s">
        <v>1167</v>
      </c>
      <c r="BN184" s="17" t="s">
        <v>3042</v>
      </c>
      <c r="BO184" s="17" t="s">
        <v>3043</v>
      </c>
      <c r="BP184" s="19" t="s">
        <v>3044</v>
      </c>
    </row>
    <row r="185" spans="1:68" ht="18" customHeight="1" thickTop="1">
      <c r="A185" s="20" t="s">
        <v>3132</v>
      </c>
      <c r="B185" s="21" t="s">
        <v>2539</v>
      </c>
      <c r="C185" s="22" t="s">
        <v>3133</v>
      </c>
      <c r="D185" s="22" t="s">
        <v>3134</v>
      </c>
      <c r="E185" s="22" t="s">
        <v>2524</v>
      </c>
      <c r="F185" s="23" t="s">
        <v>3135</v>
      </c>
      <c r="G185" s="24" t="s">
        <v>2080</v>
      </c>
      <c r="H185" s="24" t="s">
        <v>2074</v>
      </c>
      <c r="I185" s="25" t="s">
        <v>2040</v>
      </c>
      <c r="J185" s="26" t="s">
        <v>2361</v>
      </c>
      <c r="K185" s="26" t="s">
        <v>2616</v>
      </c>
      <c r="L185" s="144">
        <v>25</v>
      </c>
      <c r="M185" s="144">
        <v>30</v>
      </c>
      <c r="N185" s="144">
        <v>30</v>
      </c>
      <c r="O185" s="144">
        <v>30</v>
      </c>
      <c r="P185" s="144">
        <v>30</v>
      </c>
      <c r="Q185" s="145">
        <v>30</v>
      </c>
      <c r="R185" s="144">
        <v>30</v>
      </c>
      <c r="S185" s="144">
        <v>30</v>
      </c>
      <c r="T185" s="144">
        <v>30</v>
      </c>
      <c r="U185" s="144">
        <v>30</v>
      </c>
      <c r="V185" s="144">
        <v>28</v>
      </c>
      <c r="W185" s="144">
        <v>30</v>
      </c>
      <c r="X185" s="145">
        <v>30</v>
      </c>
      <c r="Y185" s="144"/>
      <c r="Z185" s="144"/>
      <c r="AA185" s="144">
        <v>30</v>
      </c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28">
        <f>SUM(L185:BB185)/14</f>
        <v>29.5</v>
      </c>
      <c r="BM185" s="28">
        <f>SUM(BL185*40/30)</f>
        <v>39.333333333333336</v>
      </c>
      <c r="BN185" s="25">
        <v>20</v>
      </c>
      <c r="BO185" s="25">
        <v>20</v>
      </c>
      <c r="BP185" s="53">
        <f>SUM(BM185+BN185+BO185)</f>
        <v>79.33333333333334</v>
      </c>
    </row>
    <row r="186" spans="1:68" ht="18" customHeight="1">
      <c r="A186" s="29" t="s">
        <v>3132</v>
      </c>
      <c r="B186" s="30" t="s">
        <v>2539</v>
      </c>
      <c r="C186" s="31" t="s">
        <v>3136</v>
      </c>
      <c r="D186" s="31" t="s">
        <v>3134</v>
      </c>
      <c r="E186" s="31" t="s">
        <v>3137</v>
      </c>
      <c r="F186" s="32" t="s">
        <v>3135</v>
      </c>
      <c r="G186" s="33" t="s">
        <v>2080</v>
      </c>
      <c r="H186" s="33" t="s">
        <v>2074</v>
      </c>
      <c r="I186" s="34" t="s">
        <v>2040</v>
      </c>
      <c r="J186" s="35" t="s">
        <v>2361</v>
      </c>
      <c r="K186" s="35" t="s">
        <v>2616</v>
      </c>
      <c r="L186" s="42">
        <v>25</v>
      </c>
      <c r="M186" s="42">
        <v>30</v>
      </c>
      <c r="N186" s="42">
        <v>30</v>
      </c>
      <c r="O186" s="42">
        <v>30</v>
      </c>
      <c r="P186" s="42">
        <v>30</v>
      </c>
      <c r="Q186" s="41">
        <v>30</v>
      </c>
      <c r="R186" s="42">
        <v>30</v>
      </c>
      <c r="S186" s="42">
        <v>30</v>
      </c>
      <c r="T186" s="42">
        <v>30</v>
      </c>
      <c r="U186" s="42">
        <v>30</v>
      </c>
      <c r="V186" s="42">
        <v>28</v>
      </c>
      <c r="W186" s="42">
        <v>30</v>
      </c>
      <c r="X186" s="41">
        <v>30</v>
      </c>
      <c r="Y186" s="42"/>
      <c r="Z186" s="42"/>
      <c r="AA186" s="42">
        <v>30</v>
      </c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37">
        <f aca="true" t="shared" si="15" ref="BL186:BL248">SUM(L186:BB186)/14</f>
        <v>29.5</v>
      </c>
      <c r="BM186" s="37">
        <f aca="true" t="shared" si="16" ref="BM186:BM248">SUM(BL186*40/30)</f>
        <v>39.333333333333336</v>
      </c>
      <c r="BN186" s="34">
        <v>20</v>
      </c>
      <c r="BO186" s="34">
        <v>20</v>
      </c>
      <c r="BP186" s="54">
        <f aca="true" t="shared" si="17" ref="BP186:BP248">SUM(BM186+BN186+BO186)</f>
        <v>79.33333333333334</v>
      </c>
    </row>
    <row r="187" spans="1:68" ht="18" customHeight="1">
      <c r="A187" s="29" t="s">
        <v>1589</v>
      </c>
      <c r="B187" s="30" t="s">
        <v>2539</v>
      </c>
      <c r="C187" s="68" t="s">
        <v>1855</v>
      </c>
      <c r="D187" s="31" t="s">
        <v>1590</v>
      </c>
      <c r="E187" s="31" t="s">
        <v>1591</v>
      </c>
      <c r="F187" s="32" t="s">
        <v>2068</v>
      </c>
      <c r="G187" s="33" t="s">
        <v>2069</v>
      </c>
      <c r="H187" s="33" t="s">
        <v>1589</v>
      </c>
      <c r="I187" s="34" t="s">
        <v>2039</v>
      </c>
      <c r="J187" s="69" t="s">
        <v>2361</v>
      </c>
      <c r="K187" s="35" t="s">
        <v>2042</v>
      </c>
      <c r="L187" s="65">
        <v>30</v>
      </c>
      <c r="M187" s="65">
        <v>30</v>
      </c>
      <c r="N187" s="65">
        <v>26</v>
      </c>
      <c r="O187" s="65">
        <v>28</v>
      </c>
      <c r="P187" s="65">
        <v>30</v>
      </c>
      <c r="Q187" s="67">
        <v>30</v>
      </c>
      <c r="R187" s="65">
        <v>27</v>
      </c>
      <c r="S187" s="65">
        <v>30</v>
      </c>
      <c r="T187" s="65">
        <v>30</v>
      </c>
      <c r="U187" s="65">
        <v>30</v>
      </c>
      <c r="V187" s="65">
        <v>30</v>
      </c>
      <c r="W187" s="65">
        <v>27</v>
      </c>
      <c r="X187" s="67">
        <v>30</v>
      </c>
      <c r="Y187" s="65">
        <v>30</v>
      </c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37">
        <f t="shared" si="15"/>
        <v>29.142857142857142</v>
      </c>
      <c r="BM187" s="37">
        <f t="shared" si="16"/>
        <v>38.85714285714286</v>
      </c>
      <c r="BN187" s="34">
        <v>20</v>
      </c>
      <c r="BO187" s="34">
        <v>20</v>
      </c>
      <c r="BP187" s="54">
        <f t="shared" si="17"/>
        <v>78.85714285714286</v>
      </c>
    </row>
    <row r="188" spans="1:68" ht="18" customHeight="1">
      <c r="A188" s="29" t="s">
        <v>3132</v>
      </c>
      <c r="B188" s="30" t="s">
        <v>2539</v>
      </c>
      <c r="C188" s="31" t="s">
        <v>3138</v>
      </c>
      <c r="D188" s="31" t="s">
        <v>3139</v>
      </c>
      <c r="E188" s="31" t="s">
        <v>3140</v>
      </c>
      <c r="F188" s="32" t="s">
        <v>2152</v>
      </c>
      <c r="G188" s="33" t="s">
        <v>3141</v>
      </c>
      <c r="H188" s="33"/>
      <c r="I188" s="34" t="s">
        <v>2039</v>
      </c>
      <c r="J188" s="35" t="s">
        <v>2361</v>
      </c>
      <c r="K188" s="35" t="s">
        <v>3142</v>
      </c>
      <c r="L188" s="130">
        <v>30</v>
      </c>
      <c r="M188" s="130">
        <v>30</v>
      </c>
      <c r="N188" s="130">
        <v>29</v>
      </c>
      <c r="O188" s="130">
        <v>30</v>
      </c>
      <c r="P188" s="130">
        <v>30</v>
      </c>
      <c r="Q188" s="132">
        <v>30</v>
      </c>
      <c r="R188" s="130">
        <v>30</v>
      </c>
      <c r="S188" s="130">
        <v>30</v>
      </c>
      <c r="T188" s="130">
        <v>30</v>
      </c>
      <c r="U188" s="130">
        <v>30</v>
      </c>
      <c r="V188" s="130">
        <v>30</v>
      </c>
      <c r="W188" s="130">
        <v>30</v>
      </c>
      <c r="X188" s="132">
        <v>30</v>
      </c>
      <c r="Y188" s="130">
        <v>30</v>
      </c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37">
        <f t="shared" si="15"/>
        <v>29.928571428571427</v>
      </c>
      <c r="BM188" s="37">
        <f t="shared" si="16"/>
        <v>39.904761904761905</v>
      </c>
      <c r="BN188" s="34">
        <v>20</v>
      </c>
      <c r="BO188" s="34">
        <v>20</v>
      </c>
      <c r="BP188" s="54">
        <f t="shared" si="17"/>
        <v>79.9047619047619</v>
      </c>
    </row>
    <row r="189" spans="1:68" ht="18" customHeight="1">
      <c r="A189" s="29" t="s">
        <v>2704</v>
      </c>
      <c r="B189" s="30" t="s">
        <v>2539</v>
      </c>
      <c r="C189" s="31" t="s">
        <v>2720</v>
      </c>
      <c r="D189" s="31" t="s">
        <v>2721</v>
      </c>
      <c r="E189" s="31" t="s">
        <v>2722</v>
      </c>
      <c r="F189" s="32" t="s">
        <v>2723</v>
      </c>
      <c r="G189" s="33" t="s">
        <v>2724</v>
      </c>
      <c r="H189" s="33" t="s">
        <v>2074</v>
      </c>
      <c r="I189" s="35" t="s">
        <v>2039</v>
      </c>
      <c r="J189" s="35" t="s">
        <v>2362</v>
      </c>
      <c r="K189" s="35" t="s">
        <v>2725</v>
      </c>
      <c r="L189" s="132">
        <v>28</v>
      </c>
      <c r="M189" s="132">
        <v>28</v>
      </c>
      <c r="N189" s="132">
        <v>28</v>
      </c>
      <c r="O189" s="132">
        <v>29</v>
      </c>
      <c r="P189" s="132">
        <v>28</v>
      </c>
      <c r="Q189" s="132">
        <v>30</v>
      </c>
      <c r="R189" s="132">
        <v>30</v>
      </c>
      <c r="S189" s="132">
        <v>30</v>
      </c>
      <c r="T189" s="97">
        <v>30</v>
      </c>
      <c r="U189" s="133">
        <v>30</v>
      </c>
      <c r="V189" s="133">
        <v>30</v>
      </c>
      <c r="W189" s="133">
        <v>29</v>
      </c>
      <c r="X189" s="133">
        <v>28</v>
      </c>
      <c r="Y189" s="132"/>
      <c r="Z189" s="132"/>
      <c r="AA189" s="132"/>
      <c r="AB189" s="132">
        <v>30</v>
      </c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46"/>
      <c r="AT189" s="132"/>
      <c r="AU189" s="132"/>
      <c r="AV189" s="132"/>
      <c r="AW189" s="132"/>
      <c r="AX189" s="132"/>
      <c r="AY189" s="132"/>
      <c r="AZ189" s="132"/>
      <c r="BA189" s="132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37">
        <f t="shared" si="15"/>
        <v>29.142857142857142</v>
      </c>
      <c r="BM189" s="37">
        <f t="shared" si="16"/>
        <v>38.85714285714286</v>
      </c>
      <c r="BN189" s="34">
        <v>20</v>
      </c>
      <c r="BO189" s="34">
        <v>20</v>
      </c>
      <c r="BP189" s="54">
        <f t="shared" si="17"/>
        <v>78.85714285714286</v>
      </c>
    </row>
    <row r="190" spans="1:68" ht="18" customHeight="1">
      <c r="A190" s="29" t="s">
        <v>3132</v>
      </c>
      <c r="B190" s="30" t="s">
        <v>2539</v>
      </c>
      <c r="C190" s="31" t="s">
        <v>3143</v>
      </c>
      <c r="D190" s="31" t="s">
        <v>2742</v>
      </c>
      <c r="E190" s="31" t="s">
        <v>3025</v>
      </c>
      <c r="F190" s="32" t="s">
        <v>3144</v>
      </c>
      <c r="G190" s="33" t="s">
        <v>2110</v>
      </c>
      <c r="H190" s="33" t="s">
        <v>2074</v>
      </c>
      <c r="I190" s="34" t="s">
        <v>2039</v>
      </c>
      <c r="J190" s="35" t="s">
        <v>2361</v>
      </c>
      <c r="K190" s="35" t="s">
        <v>2616</v>
      </c>
      <c r="L190" s="125">
        <v>30</v>
      </c>
      <c r="M190" s="125">
        <v>29</v>
      </c>
      <c r="N190" s="125">
        <v>30</v>
      </c>
      <c r="O190" s="125">
        <v>30</v>
      </c>
      <c r="P190" s="125">
        <v>30</v>
      </c>
      <c r="Q190" s="133">
        <v>30</v>
      </c>
      <c r="R190" s="125">
        <v>30</v>
      </c>
      <c r="S190" s="125">
        <v>30</v>
      </c>
      <c r="T190" s="125">
        <v>30</v>
      </c>
      <c r="U190" s="125">
        <v>30</v>
      </c>
      <c r="V190" s="125">
        <v>30</v>
      </c>
      <c r="W190" s="125">
        <v>28</v>
      </c>
      <c r="X190" s="133">
        <v>30</v>
      </c>
      <c r="Y190" s="130"/>
      <c r="Z190" s="130"/>
      <c r="AA190" s="130">
        <v>30</v>
      </c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37">
        <f t="shared" si="15"/>
        <v>29.785714285714285</v>
      </c>
      <c r="BM190" s="37">
        <f t="shared" si="16"/>
        <v>39.71428571428571</v>
      </c>
      <c r="BN190" s="34">
        <v>20</v>
      </c>
      <c r="BO190" s="34">
        <v>20</v>
      </c>
      <c r="BP190" s="54">
        <f t="shared" si="17"/>
        <v>79.71428571428571</v>
      </c>
    </row>
    <row r="191" spans="1:68" ht="18" customHeight="1">
      <c r="A191" s="29" t="s">
        <v>3132</v>
      </c>
      <c r="B191" s="30" t="s">
        <v>2539</v>
      </c>
      <c r="C191" s="31" t="s">
        <v>3145</v>
      </c>
      <c r="D191" s="31" t="s">
        <v>3146</v>
      </c>
      <c r="E191" s="31" t="s">
        <v>2454</v>
      </c>
      <c r="F191" s="32" t="s">
        <v>3147</v>
      </c>
      <c r="G191" s="33" t="s">
        <v>2547</v>
      </c>
      <c r="H191" s="33" t="s">
        <v>2074</v>
      </c>
      <c r="I191" s="34" t="s">
        <v>2039</v>
      </c>
      <c r="J191" s="35" t="s">
        <v>2361</v>
      </c>
      <c r="K191" s="35" t="s">
        <v>3142</v>
      </c>
      <c r="L191" s="125">
        <v>30</v>
      </c>
      <c r="M191" s="125">
        <v>29</v>
      </c>
      <c r="N191" s="125">
        <v>30</v>
      </c>
      <c r="O191" s="125">
        <v>30</v>
      </c>
      <c r="P191" s="125">
        <v>30</v>
      </c>
      <c r="Q191" s="133">
        <v>30</v>
      </c>
      <c r="R191" s="125">
        <v>30</v>
      </c>
      <c r="S191" s="125">
        <v>30</v>
      </c>
      <c r="T191" s="125">
        <v>30</v>
      </c>
      <c r="U191" s="125">
        <v>30</v>
      </c>
      <c r="V191" s="125">
        <v>27</v>
      </c>
      <c r="W191" s="125">
        <v>28</v>
      </c>
      <c r="X191" s="133">
        <v>30</v>
      </c>
      <c r="Y191" s="130">
        <v>30</v>
      </c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37">
        <f t="shared" si="15"/>
        <v>29.571428571428573</v>
      </c>
      <c r="BM191" s="37">
        <f t="shared" si="16"/>
        <v>39.42857142857143</v>
      </c>
      <c r="BN191" s="34">
        <v>20</v>
      </c>
      <c r="BO191" s="34">
        <v>20</v>
      </c>
      <c r="BP191" s="54">
        <f t="shared" si="17"/>
        <v>79.42857142857143</v>
      </c>
    </row>
    <row r="192" spans="1:68" ht="18" customHeight="1">
      <c r="A192" s="29" t="s">
        <v>250</v>
      </c>
      <c r="B192" s="30" t="s">
        <v>2539</v>
      </c>
      <c r="C192" s="31" t="s">
        <v>260</v>
      </c>
      <c r="D192" s="31" t="s">
        <v>261</v>
      </c>
      <c r="E192" s="31" t="s">
        <v>262</v>
      </c>
      <c r="F192" s="32" t="s">
        <v>263</v>
      </c>
      <c r="G192" s="33" t="s">
        <v>2419</v>
      </c>
      <c r="H192" s="33" t="s">
        <v>2420</v>
      </c>
      <c r="I192" s="34" t="s">
        <v>2039</v>
      </c>
      <c r="J192" s="35" t="s">
        <v>2361</v>
      </c>
      <c r="K192" s="35" t="s">
        <v>2052</v>
      </c>
      <c r="L192" s="125">
        <v>30</v>
      </c>
      <c r="M192" s="125">
        <v>30</v>
      </c>
      <c r="N192" s="125">
        <v>29</v>
      </c>
      <c r="O192" s="125">
        <v>30</v>
      </c>
      <c r="P192" s="125">
        <v>30</v>
      </c>
      <c r="Q192" s="125">
        <v>30</v>
      </c>
      <c r="R192" s="133">
        <v>30</v>
      </c>
      <c r="S192" s="125">
        <v>30</v>
      </c>
      <c r="T192" s="125">
        <v>30</v>
      </c>
      <c r="U192" s="125">
        <v>30</v>
      </c>
      <c r="V192" s="125">
        <v>28</v>
      </c>
      <c r="W192" s="125">
        <v>30</v>
      </c>
      <c r="X192" s="133">
        <v>30</v>
      </c>
      <c r="Y192" s="130"/>
      <c r="Z192" s="130"/>
      <c r="AA192" s="130"/>
      <c r="AB192" s="130"/>
      <c r="AC192" s="130"/>
      <c r="AD192" s="130"/>
      <c r="AE192" s="130">
        <v>30</v>
      </c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37">
        <f t="shared" si="15"/>
        <v>29.785714285714285</v>
      </c>
      <c r="BM192" s="37">
        <f t="shared" si="16"/>
        <v>39.71428571428571</v>
      </c>
      <c r="BN192" s="34">
        <v>20</v>
      </c>
      <c r="BO192" s="34">
        <v>20</v>
      </c>
      <c r="BP192" s="54">
        <f t="shared" si="17"/>
        <v>79.71428571428571</v>
      </c>
    </row>
    <row r="193" spans="1:68" ht="18" customHeight="1">
      <c r="A193" s="29" t="s">
        <v>250</v>
      </c>
      <c r="B193" s="30" t="s">
        <v>2539</v>
      </c>
      <c r="C193" s="31" t="s">
        <v>264</v>
      </c>
      <c r="D193" s="31" t="s">
        <v>265</v>
      </c>
      <c r="E193" s="31" t="s">
        <v>1651</v>
      </c>
      <c r="F193" s="32" t="s">
        <v>266</v>
      </c>
      <c r="G193" s="33" t="s">
        <v>267</v>
      </c>
      <c r="H193" s="33" t="s">
        <v>2420</v>
      </c>
      <c r="I193" s="34" t="s">
        <v>2039</v>
      </c>
      <c r="J193" s="35" t="s">
        <v>2361</v>
      </c>
      <c r="K193" s="35" t="s">
        <v>2042</v>
      </c>
      <c r="L193" s="125">
        <v>30</v>
      </c>
      <c r="M193" s="125">
        <v>30</v>
      </c>
      <c r="N193" s="125">
        <v>29</v>
      </c>
      <c r="O193" s="125">
        <v>30</v>
      </c>
      <c r="P193" s="125">
        <v>30</v>
      </c>
      <c r="Q193" s="125">
        <v>30</v>
      </c>
      <c r="R193" s="133">
        <v>30</v>
      </c>
      <c r="S193" s="125">
        <v>30</v>
      </c>
      <c r="T193" s="125">
        <v>30</v>
      </c>
      <c r="U193" s="125">
        <v>30</v>
      </c>
      <c r="V193" s="125">
        <v>26</v>
      </c>
      <c r="W193" s="125">
        <v>30</v>
      </c>
      <c r="X193" s="133">
        <v>30</v>
      </c>
      <c r="Y193" s="130">
        <v>30</v>
      </c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37">
        <f t="shared" si="15"/>
        <v>29.642857142857142</v>
      </c>
      <c r="BM193" s="37">
        <f t="shared" si="16"/>
        <v>39.523809523809526</v>
      </c>
      <c r="BN193" s="34">
        <v>20</v>
      </c>
      <c r="BO193" s="34">
        <v>20</v>
      </c>
      <c r="BP193" s="54">
        <f t="shared" si="17"/>
        <v>79.52380952380952</v>
      </c>
    </row>
    <row r="194" spans="1:68" ht="18" customHeight="1">
      <c r="A194" s="29" t="s">
        <v>3132</v>
      </c>
      <c r="B194" s="30" t="s">
        <v>2539</v>
      </c>
      <c r="C194" s="31" t="s">
        <v>3148</v>
      </c>
      <c r="D194" s="31" t="s">
        <v>2769</v>
      </c>
      <c r="E194" s="31" t="s">
        <v>3149</v>
      </c>
      <c r="F194" s="32" t="s">
        <v>3150</v>
      </c>
      <c r="G194" s="33" t="s">
        <v>2197</v>
      </c>
      <c r="H194" s="33" t="s">
        <v>2074</v>
      </c>
      <c r="I194" s="34" t="s">
        <v>2039</v>
      </c>
      <c r="J194" s="35" t="s">
        <v>2362</v>
      </c>
      <c r="K194" s="35" t="s">
        <v>2725</v>
      </c>
      <c r="L194" s="125">
        <v>30</v>
      </c>
      <c r="M194" s="125">
        <v>30</v>
      </c>
      <c r="N194" s="125">
        <v>30</v>
      </c>
      <c r="O194" s="125">
        <v>30</v>
      </c>
      <c r="P194" s="125">
        <v>30</v>
      </c>
      <c r="Q194" s="133">
        <v>30</v>
      </c>
      <c r="R194" s="125">
        <v>30</v>
      </c>
      <c r="S194" s="125">
        <v>30</v>
      </c>
      <c r="T194" s="125">
        <v>30</v>
      </c>
      <c r="U194" s="125">
        <v>30</v>
      </c>
      <c r="V194" s="125">
        <v>27</v>
      </c>
      <c r="W194" s="125">
        <v>30</v>
      </c>
      <c r="X194" s="133">
        <v>30</v>
      </c>
      <c r="Y194" s="130"/>
      <c r="Z194" s="130"/>
      <c r="AA194" s="130"/>
      <c r="AB194" s="130">
        <v>30</v>
      </c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37">
        <f t="shared" si="15"/>
        <v>29.785714285714285</v>
      </c>
      <c r="BM194" s="37">
        <f t="shared" si="16"/>
        <v>39.71428571428571</v>
      </c>
      <c r="BN194" s="34">
        <v>20</v>
      </c>
      <c r="BO194" s="34">
        <v>20</v>
      </c>
      <c r="BP194" s="54">
        <f t="shared" si="17"/>
        <v>79.71428571428571</v>
      </c>
    </row>
    <row r="195" spans="1:68" ht="18" customHeight="1">
      <c r="A195" s="29" t="s">
        <v>9</v>
      </c>
      <c r="B195" s="30" t="s">
        <v>2539</v>
      </c>
      <c r="C195" s="31" t="s">
        <v>27</v>
      </c>
      <c r="D195" s="31" t="s">
        <v>28</v>
      </c>
      <c r="E195" s="31" t="s">
        <v>2454</v>
      </c>
      <c r="F195" s="32" t="s">
        <v>29</v>
      </c>
      <c r="G195" s="33" t="s">
        <v>2419</v>
      </c>
      <c r="H195" s="33" t="s">
        <v>2420</v>
      </c>
      <c r="I195" s="34" t="s">
        <v>2039</v>
      </c>
      <c r="J195" s="35" t="s">
        <v>2361</v>
      </c>
      <c r="K195" s="35" t="s">
        <v>30</v>
      </c>
      <c r="L195" s="125">
        <v>30</v>
      </c>
      <c r="M195" s="125">
        <v>29</v>
      </c>
      <c r="N195" s="125">
        <v>30</v>
      </c>
      <c r="O195" s="125">
        <v>30</v>
      </c>
      <c r="P195" s="125">
        <v>30</v>
      </c>
      <c r="Q195" s="125">
        <v>28</v>
      </c>
      <c r="R195" s="125">
        <v>29</v>
      </c>
      <c r="S195" s="133">
        <v>28</v>
      </c>
      <c r="T195" s="125">
        <v>30</v>
      </c>
      <c r="U195" s="125">
        <v>30</v>
      </c>
      <c r="V195" s="125">
        <v>26</v>
      </c>
      <c r="W195" s="125">
        <v>30</v>
      </c>
      <c r="X195" s="133">
        <v>30</v>
      </c>
      <c r="Y195" s="130"/>
      <c r="Z195" s="130">
        <v>30</v>
      </c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37">
        <f t="shared" si="15"/>
        <v>29.285714285714285</v>
      </c>
      <c r="BM195" s="37">
        <f t="shared" si="16"/>
        <v>39.047619047619044</v>
      </c>
      <c r="BN195" s="34">
        <v>20</v>
      </c>
      <c r="BO195" s="34">
        <v>20</v>
      </c>
      <c r="BP195" s="54">
        <f t="shared" si="17"/>
        <v>79.04761904761904</v>
      </c>
    </row>
    <row r="196" spans="1:68" ht="18" customHeight="1">
      <c r="A196" s="29" t="s">
        <v>9</v>
      </c>
      <c r="B196" s="30" t="s">
        <v>2539</v>
      </c>
      <c r="C196" s="31" t="s">
        <v>31</v>
      </c>
      <c r="D196" s="31" t="s">
        <v>32</v>
      </c>
      <c r="E196" s="31" t="s">
        <v>2454</v>
      </c>
      <c r="F196" s="32" t="s">
        <v>33</v>
      </c>
      <c r="G196" s="33" t="s">
        <v>2228</v>
      </c>
      <c r="H196" s="33" t="s">
        <v>2074</v>
      </c>
      <c r="I196" s="34" t="s">
        <v>2039</v>
      </c>
      <c r="J196" s="35" t="s">
        <v>2361</v>
      </c>
      <c r="K196" s="35" t="s">
        <v>30</v>
      </c>
      <c r="L196" s="125">
        <v>30</v>
      </c>
      <c r="M196" s="125">
        <v>26</v>
      </c>
      <c r="N196" s="125">
        <v>26</v>
      </c>
      <c r="O196" s="125">
        <v>30</v>
      </c>
      <c r="P196" s="125">
        <v>30</v>
      </c>
      <c r="Q196" s="125">
        <v>30</v>
      </c>
      <c r="R196" s="125">
        <v>29</v>
      </c>
      <c r="S196" s="133">
        <v>27</v>
      </c>
      <c r="T196" s="125">
        <v>30</v>
      </c>
      <c r="U196" s="125">
        <v>26</v>
      </c>
      <c r="V196" s="125">
        <v>26</v>
      </c>
      <c r="W196" s="125">
        <v>27</v>
      </c>
      <c r="X196" s="133">
        <v>30</v>
      </c>
      <c r="Y196" s="130"/>
      <c r="Z196" s="130">
        <v>30</v>
      </c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37">
        <f t="shared" si="15"/>
        <v>28.357142857142858</v>
      </c>
      <c r="BM196" s="37">
        <f t="shared" si="16"/>
        <v>37.80952380952381</v>
      </c>
      <c r="BN196" s="34">
        <v>20</v>
      </c>
      <c r="BO196" s="34">
        <v>20</v>
      </c>
      <c r="BP196" s="54">
        <f t="shared" si="17"/>
        <v>77.80952380952381</v>
      </c>
    </row>
    <row r="197" spans="1:68" ht="18" customHeight="1">
      <c r="A197" s="29" t="s">
        <v>1589</v>
      </c>
      <c r="B197" s="30" t="s">
        <v>2539</v>
      </c>
      <c r="C197" s="68" t="s">
        <v>1866</v>
      </c>
      <c r="D197" s="31" t="s">
        <v>1610</v>
      </c>
      <c r="E197" s="31" t="s">
        <v>1611</v>
      </c>
      <c r="F197" s="32" t="s">
        <v>2088</v>
      </c>
      <c r="G197" s="33" t="s">
        <v>2089</v>
      </c>
      <c r="H197" s="33" t="s">
        <v>1589</v>
      </c>
      <c r="I197" s="34" t="s">
        <v>2039</v>
      </c>
      <c r="J197" s="69" t="s">
        <v>2361</v>
      </c>
      <c r="K197" s="35" t="s">
        <v>2050</v>
      </c>
      <c r="L197" s="65">
        <v>30</v>
      </c>
      <c r="M197" s="65">
        <v>28</v>
      </c>
      <c r="N197" s="65">
        <v>26</v>
      </c>
      <c r="O197" s="65">
        <v>30</v>
      </c>
      <c r="P197" s="65">
        <v>27</v>
      </c>
      <c r="Q197" s="67">
        <v>28</v>
      </c>
      <c r="R197" s="65">
        <v>24</v>
      </c>
      <c r="S197" s="65">
        <v>30</v>
      </c>
      <c r="T197" s="65">
        <v>30</v>
      </c>
      <c r="U197" s="65">
        <v>30</v>
      </c>
      <c r="V197" s="65">
        <v>28</v>
      </c>
      <c r="W197" s="65">
        <v>30</v>
      </c>
      <c r="X197" s="67">
        <v>30</v>
      </c>
      <c r="Y197" s="65"/>
      <c r="Z197" s="65"/>
      <c r="AA197" s="65"/>
      <c r="AB197" s="65"/>
      <c r="AC197" s="65"/>
      <c r="AD197" s="65">
        <v>30</v>
      </c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37">
        <f t="shared" si="15"/>
        <v>28.642857142857142</v>
      </c>
      <c r="BM197" s="37">
        <f t="shared" si="16"/>
        <v>38.19047619047619</v>
      </c>
      <c r="BN197" s="34">
        <v>20</v>
      </c>
      <c r="BO197" s="34">
        <v>20</v>
      </c>
      <c r="BP197" s="54">
        <f t="shared" si="17"/>
        <v>78.19047619047619</v>
      </c>
    </row>
    <row r="198" spans="1:68" ht="18" customHeight="1">
      <c r="A198" s="29" t="s">
        <v>2169</v>
      </c>
      <c r="B198" s="30" t="s">
        <v>2539</v>
      </c>
      <c r="C198" s="31" t="s">
        <v>1306</v>
      </c>
      <c r="D198" s="31" t="s">
        <v>1307</v>
      </c>
      <c r="E198" s="31" t="s">
        <v>1308</v>
      </c>
      <c r="F198" s="32" t="s">
        <v>3156</v>
      </c>
      <c r="G198" s="33" t="s">
        <v>1309</v>
      </c>
      <c r="H198" s="33"/>
      <c r="I198" s="34" t="s">
        <v>2039</v>
      </c>
      <c r="J198" s="35" t="s">
        <v>2361</v>
      </c>
      <c r="K198" s="35" t="s">
        <v>44</v>
      </c>
      <c r="L198" s="124">
        <v>28</v>
      </c>
      <c r="M198" s="123">
        <v>28</v>
      </c>
      <c r="N198" s="123">
        <v>30</v>
      </c>
      <c r="O198" s="123">
        <v>30</v>
      </c>
      <c r="P198" s="123">
        <v>30</v>
      </c>
      <c r="Q198" s="125">
        <v>30</v>
      </c>
      <c r="R198" s="125">
        <v>30</v>
      </c>
      <c r="S198" s="125">
        <v>30</v>
      </c>
      <c r="T198" s="125">
        <v>30</v>
      </c>
      <c r="U198" s="123">
        <v>29</v>
      </c>
      <c r="V198" s="123">
        <v>26</v>
      </c>
      <c r="W198" s="123">
        <v>30</v>
      </c>
      <c r="X198" s="133">
        <v>28</v>
      </c>
      <c r="Y198" s="123"/>
      <c r="Z198" s="123"/>
      <c r="AA198" s="123"/>
      <c r="AB198" s="123"/>
      <c r="AC198" s="123"/>
      <c r="AD198" s="123"/>
      <c r="AE198" s="123">
        <v>30</v>
      </c>
      <c r="AF198" s="123"/>
      <c r="AG198" s="123"/>
      <c r="AH198" s="123"/>
      <c r="AI198" s="123"/>
      <c r="AJ198" s="123"/>
      <c r="AK198" s="123"/>
      <c r="AL198" s="123"/>
      <c r="AM198" s="123"/>
      <c r="AN198" s="126"/>
      <c r="AO198" s="126"/>
      <c r="AP198" s="126"/>
      <c r="AQ198" s="126"/>
      <c r="AR198" s="126"/>
      <c r="AS198" s="125"/>
      <c r="AT198" s="123"/>
      <c r="AU198" s="123"/>
      <c r="AV198" s="123"/>
      <c r="AW198" s="123"/>
      <c r="AX198" s="123"/>
      <c r="AY198" s="123"/>
      <c r="AZ198" s="123"/>
      <c r="BA198" s="126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37">
        <f t="shared" si="15"/>
        <v>29.214285714285715</v>
      </c>
      <c r="BM198" s="37">
        <f t="shared" si="16"/>
        <v>38.952380952380956</v>
      </c>
      <c r="BN198" s="34">
        <v>20</v>
      </c>
      <c r="BO198" s="34">
        <v>20</v>
      </c>
      <c r="BP198" s="54">
        <f t="shared" si="17"/>
        <v>78.95238095238096</v>
      </c>
    </row>
    <row r="199" spans="1:68" ht="18" customHeight="1">
      <c r="A199" s="29" t="s">
        <v>3132</v>
      </c>
      <c r="B199" s="30" t="s">
        <v>2539</v>
      </c>
      <c r="C199" s="31" t="s">
        <v>3151</v>
      </c>
      <c r="D199" s="31" t="s">
        <v>2387</v>
      </c>
      <c r="E199" s="31" t="s">
        <v>3152</v>
      </c>
      <c r="F199" s="32" t="s">
        <v>3153</v>
      </c>
      <c r="G199" s="33" t="s">
        <v>2410</v>
      </c>
      <c r="H199" s="33" t="s">
        <v>2074</v>
      </c>
      <c r="I199" s="34" t="s">
        <v>2039</v>
      </c>
      <c r="J199" s="35" t="s">
        <v>2361</v>
      </c>
      <c r="K199" s="35" t="s">
        <v>2811</v>
      </c>
      <c r="L199" s="125">
        <v>30</v>
      </c>
      <c r="M199" s="125">
        <v>29</v>
      </c>
      <c r="N199" s="125">
        <v>28</v>
      </c>
      <c r="O199" s="125">
        <v>30</v>
      </c>
      <c r="P199" s="125">
        <v>30</v>
      </c>
      <c r="Q199" s="133">
        <v>30</v>
      </c>
      <c r="R199" s="125">
        <v>30</v>
      </c>
      <c r="S199" s="125">
        <v>30</v>
      </c>
      <c r="T199" s="125">
        <v>30</v>
      </c>
      <c r="U199" s="125">
        <v>30</v>
      </c>
      <c r="V199" s="125">
        <v>28</v>
      </c>
      <c r="W199" s="125">
        <v>30</v>
      </c>
      <c r="X199" s="133">
        <v>30</v>
      </c>
      <c r="Y199" s="125"/>
      <c r="Z199" s="125"/>
      <c r="AA199" s="125"/>
      <c r="AB199" s="125">
        <v>30</v>
      </c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37">
        <f t="shared" si="15"/>
        <v>29.642857142857142</v>
      </c>
      <c r="BM199" s="37">
        <f t="shared" si="16"/>
        <v>39.523809523809526</v>
      </c>
      <c r="BN199" s="34">
        <v>20</v>
      </c>
      <c r="BO199" s="34">
        <v>20</v>
      </c>
      <c r="BP199" s="54">
        <f t="shared" si="17"/>
        <v>79.52380952380952</v>
      </c>
    </row>
    <row r="200" spans="1:68" ht="18" customHeight="1">
      <c r="A200" s="29" t="s">
        <v>9</v>
      </c>
      <c r="B200" s="30" t="s">
        <v>2539</v>
      </c>
      <c r="C200" s="31" t="s">
        <v>34</v>
      </c>
      <c r="D200" s="31" t="s">
        <v>35</v>
      </c>
      <c r="E200" s="31" t="s">
        <v>2454</v>
      </c>
      <c r="F200" s="32" t="s">
        <v>42</v>
      </c>
      <c r="G200" s="33" t="s">
        <v>43</v>
      </c>
      <c r="H200" s="33" t="s">
        <v>2176</v>
      </c>
      <c r="I200" s="34" t="s">
        <v>2039</v>
      </c>
      <c r="J200" s="35" t="s">
        <v>2361</v>
      </c>
      <c r="K200" s="35" t="s">
        <v>44</v>
      </c>
      <c r="L200" s="125">
        <v>30</v>
      </c>
      <c r="M200" s="125">
        <v>30</v>
      </c>
      <c r="N200" s="125">
        <v>30</v>
      </c>
      <c r="O200" s="125">
        <v>30</v>
      </c>
      <c r="P200" s="125">
        <v>30</v>
      </c>
      <c r="Q200" s="125">
        <v>29</v>
      </c>
      <c r="R200" s="125">
        <v>30</v>
      </c>
      <c r="S200" s="133">
        <v>30</v>
      </c>
      <c r="T200" s="125">
        <v>30</v>
      </c>
      <c r="U200" s="125">
        <v>26</v>
      </c>
      <c r="V200" s="125">
        <v>27</v>
      </c>
      <c r="W200" s="125">
        <v>30</v>
      </c>
      <c r="X200" s="133">
        <v>30</v>
      </c>
      <c r="Y200" s="125"/>
      <c r="Z200" s="125"/>
      <c r="AA200" s="125"/>
      <c r="AB200" s="125"/>
      <c r="AC200" s="125"/>
      <c r="AD200" s="125"/>
      <c r="AE200" s="125">
        <v>30</v>
      </c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37">
        <f t="shared" si="15"/>
        <v>29.428571428571427</v>
      </c>
      <c r="BM200" s="37">
        <f t="shared" si="16"/>
        <v>39.238095238095234</v>
      </c>
      <c r="BN200" s="34">
        <v>20</v>
      </c>
      <c r="BO200" s="34">
        <v>20</v>
      </c>
      <c r="BP200" s="54">
        <f t="shared" si="17"/>
        <v>79.23809523809524</v>
      </c>
    </row>
    <row r="201" spans="1:68" ht="18" customHeight="1">
      <c r="A201" s="29" t="s">
        <v>250</v>
      </c>
      <c r="B201" s="30" t="s">
        <v>2539</v>
      </c>
      <c r="C201" s="31" t="s">
        <v>275</v>
      </c>
      <c r="D201" s="31" t="s">
        <v>272</v>
      </c>
      <c r="E201" s="31" t="s">
        <v>1630</v>
      </c>
      <c r="F201" s="32" t="s">
        <v>276</v>
      </c>
      <c r="G201" s="33" t="s">
        <v>277</v>
      </c>
      <c r="H201" s="33" t="s">
        <v>2420</v>
      </c>
      <c r="I201" s="34" t="s">
        <v>2039</v>
      </c>
      <c r="J201" s="35" t="s">
        <v>2362</v>
      </c>
      <c r="K201" s="35" t="s">
        <v>210</v>
      </c>
      <c r="L201" s="125">
        <v>30</v>
      </c>
      <c r="M201" s="125">
        <v>30</v>
      </c>
      <c r="N201" s="125">
        <v>29</v>
      </c>
      <c r="O201" s="125">
        <v>30</v>
      </c>
      <c r="P201" s="125">
        <v>30</v>
      </c>
      <c r="Q201" s="125">
        <v>30</v>
      </c>
      <c r="R201" s="133">
        <v>28</v>
      </c>
      <c r="S201" s="125">
        <v>30</v>
      </c>
      <c r="T201" s="125">
        <v>30</v>
      </c>
      <c r="U201" s="125">
        <v>30</v>
      </c>
      <c r="V201" s="125">
        <v>30</v>
      </c>
      <c r="W201" s="125">
        <v>30</v>
      </c>
      <c r="X201" s="133">
        <v>30</v>
      </c>
      <c r="Y201" s="125"/>
      <c r="Z201" s="125"/>
      <c r="AA201" s="125"/>
      <c r="AB201" s="125"/>
      <c r="AC201" s="125"/>
      <c r="AD201" s="125"/>
      <c r="AE201" s="125">
        <v>30</v>
      </c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37">
        <f t="shared" si="15"/>
        <v>29.785714285714285</v>
      </c>
      <c r="BM201" s="37">
        <f t="shared" si="16"/>
        <v>39.71428571428571</v>
      </c>
      <c r="BN201" s="34">
        <v>20</v>
      </c>
      <c r="BO201" s="34">
        <v>20</v>
      </c>
      <c r="BP201" s="54">
        <f t="shared" si="17"/>
        <v>79.71428571428571</v>
      </c>
    </row>
    <row r="202" spans="1:68" ht="18" customHeight="1">
      <c r="A202" s="29" t="s">
        <v>3132</v>
      </c>
      <c r="B202" s="30" t="s">
        <v>2539</v>
      </c>
      <c r="C202" s="31" t="s">
        <v>3154</v>
      </c>
      <c r="D202" s="31" t="s">
        <v>3155</v>
      </c>
      <c r="E202" s="31" t="s">
        <v>2514</v>
      </c>
      <c r="F202" s="32" t="s">
        <v>3156</v>
      </c>
      <c r="G202" s="33" t="s">
        <v>2080</v>
      </c>
      <c r="H202" s="33" t="s">
        <v>2074</v>
      </c>
      <c r="I202" s="34" t="s">
        <v>2040</v>
      </c>
      <c r="J202" s="35" t="s">
        <v>2361</v>
      </c>
      <c r="K202" s="35" t="s">
        <v>2616</v>
      </c>
      <c r="L202" s="125">
        <v>25</v>
      </c>
      <c r="M202" s="125">
        <v>30</v>
      </c>
      <c r="N202" s="125">
        <v>30</v>
      </c>
      <c r="O202" s="125">
        <v>30</v>
      </c>
      <c r="P202" s="125">
        <v>30</v>
      </c>
      <c r="Q202" s="133">
        <v>30</v>
      </c>
      <c r="R202" s="125">
        <v>30</v>
      </c>
      <c r="S202" s="125">
        <v>30</v>
      </c>
      <c r="T202" s="125">
        <v>30</v>
      </c>
      <c r="U202" s="125">
        <v>30</v>
      </c>
      <c r="V202" s="125">
        <v>27</v>
      </c>
      <c r="W202" s="125">
        <v>30</v>
      </c>
      <c r="X202" s="133">
        <v>30</v>
      </c>
      <c r="Y202" s="125"/>
      <c r="Z202" s="125"/>
      <c r="AA202" s="125">
        <v>30</v>
      </c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37">
        <f t="shared" si="15"/>
        <v>29.428571428571427</v>
      </c>
      <c r="BM202" s="37">
        <f t="shared" si="16"/>
        <v>39.238095238095234</v>
      </c>
      <c r="BN202" s="34">
        <v>20</v>
      </c>
      <c r="BO202" s="34">
        <v>20</v>
      </c>
      <c r="BP202" s="54">
        <f t="shared" si="17"/>
        <v>79.23809523809524</v>
      </c>
    </row>
    <row r="203" spans="1:68" ht="18" customHeight="1">
      <c r="A203" s="29" t="s">
        <v>1589</v>
      </c>
      <c r="B203" s="30" t="s">
        <v>2539</v>
      </c>
      <c r="C203" s="68" t="s">
        <v>1872</v>
      </c>
      <c r="D203" s="31" t="s">
        <v>1622</v>
      </c>
      <c r="E203" s="31" t="s">
        <v>1623</v>
      </c>
      <c r="F203" s="32" t="s">
        <v>2100</v>
      </c>
      <c r="G203" s="33" t="s">
        <v>2101</v>
      </c>
      <c r="H203" s="33" t="s">
        <v>1589</v>
      </c>
      <c r="I203" s="34" t="s">
        <v>2039</v>
      </c>
      <c r="J203" s="69" t="s">
        <v>2361</v>
      </c>
      <c r="K203" s="35" t="s">
        <v>2052</v>
      </c>
      <c r="L203" s="65">
        <v>30</v>
      </c>
      <c r="M203" s="65">
        <v>30</v>
      </c>
      <c r="N203" s="65">
        <v>26</v>
      </c>
      <c r="O203" s="65">
        <v>28</v>
      </c>
      <c r="P203" s="65">
        <v>27</v>
      </c>
      <c r="Q203" s="67">
        <v>30</v>
      </c>
      <c r="R203" s="67">
        <v>27</v>
      </c>
      <c r="S203" s="65">
        <v>30</v>
      </c>
      <c r="T203" s="65">
        <v>30</v>
      </c>
      <c r="U203" s="130">
        <v>30</v>
      </c>
      <c r="V203" s="65">
        <v>28</v>
      </c>
      <c r="W203" s="65">
        <v>27</v>
      </c>
      <c r="X203" s="67">
        <v>30</v>
      </c>
      <c r="Y203" s="65"/>
      <c r="Z203" s="65"/>
      <c r="AA203" s="65"/>
      <c r="AB203" s="65"/>
      <c r="AC203" s="65"/>
      <c r="AD203" s="65"/>
      <c r="AE203" s="65">
        <v>30</v>
      </c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37">
        <f t="shared" si="15"/>
        <v>28.785714285714285</v>
      </c>
      <c r="BM203" s="37">
        <f t="shared" si="16"/>
        <v>38.38095238095238</v>
      </c>
      <c r="BN203" s="34">
        <v>20</v>
      </c>
      <c r="BO203" s="34">
        <v>20</v>
      </c>
      <c r="BP203" s="54">
        <f t="shared" si="17"/>
        <v>78.38095238095238</v>
      </c>
    </row>
    <row r="204" spans="1:68" ht="18" customHeight="1">
      <c r="A204" s="29" t="s">
        <v>1589</v>
      </c>
      <c r="B204" s="30" t="s">
        <v>2539</v>
      </c>
      <c r="C204" s="68" t="s">
        <v>1874</v>
      </c>
      <c r="D204" s="31" t="s">
        <v>1624</v>
      </c>
      <c r="E204" s="31" t="s">
        <v>1626</v>
      </c>
      <c r="F204" s="32" t="s">
        <v>2103</v>
      </c>
      <c r="G204" s="33" t="s">
        <v>2104</v>
      </c>
      <c r="H204" s="33" t="s">
        <v>1589</v>
      </c>
      <c r="I204" s="34" t="s">
        <v>2039</v>
      </c>
      <c r="J204" s="69" t="s">
        <v>2361</v>
      </c>
      <c r="K204" s="35" t="s">
        <v>2053</v>
      </c>
      <c r="L204" s="65">
        <v>30</v>
      </c>
      <c r="M204" s="65">
        <v>30</v>
      </c>
      <c r="N204" s="65">
        <v>26</v>
      </c>
      <c r="O204" s="65">
        <v>28</v>
      </c>
      <c r="P204" s="65">
        <v>28</v>
      </c>
      <c r="Q204" s="67">
        <v>30</v>
      </c>
      <c r="R204" s="65">
        <v>24</v>
      </c>
      <c r="S204" s="65">
        <v>30</v>
      </c>
      <c r="T204" s="65">
        <v>30</v>
      </c>
      <c r="U204" s="65">
        <v>30</v>
      </c>
      <c r="V204" s="65">
        <v>30</v>
      </c>
      <c r="W204" s="65">
        <v>28</v>
      </c>
      <c r="X204" s="67">
        <v>30</v>
      </c>
      <c r="Y204" s="65"/>
      <c r="Z204" s="65"/>
      <c r="AA204" s="65">
        <v>30</v>
      </c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37">
        <f t="shared" si="15"/>
        <v>28.857142857142858</v>
      </c>
      <c r="BM204" s="37">
        <f t="shared" si="16"/>
        <v>38.476190476190474</v>
      </c>
      <c r="BN204" s="34">
        <v>20</v>
      </c>
      <c r="BO204" s="34">
        <v>20</v>
      </c>
      <c r="BP204" s="54">
        <f t="shared" si="17"/>
        <v>78.47619047619048</v>
      </c>
    </row>
    <row r="205" spans="1:68" s="4" customFormat="1" ht="18" customHeight="1">
      <c r="A205" s="29" t="s">
        <v>3132</v>
      </c>
      <c r="B205" s="30" t="s">
        <v>2539</v>
      </c>
      <c r="C205" s="31" t="s">
        <v>3157</v>
      </c>
      <c r="D205" s="31" t="s">
        <v>3158</v>
      </c>
      <c r="E205" s="31" t="s">
        <v>2384</v>
      </c>
      <c r="F205" s="32" t="s">
        <v>3159</v>
      </c>
      <c r="G205" s="33" t="s">
        <v>2080</v>
      </c>
      <c r="H205" s="33" t="s">
        <v>2074</v>
      </c>
      <c r="I205" s="34" t="s">
        <v>2039</v>
      </c>
      <c r="J205" s="35" t="s">
        <v>2361</v>
      </c>
      <c r="K205" s="35" t="s">
        <v>2616</v>
      </c>
      <c r="L205" s="130">
        <v>25</v>
      </c>
      <c r="M205" s="130">
        <v>30</v>
      </c>
      <c r="N205" s="130">
        <v>29</v>
      </c>
      <c r="O205" s="130">
        <v>30</v>
      </c>
      <c r="P205" s="130">
        <v>30</v>
      </c>
      <c r="Q205" s="132">
        <v>30</v>
      </c>
      <c r="R205" s="130">
        <v>30</v>
      </c>
      <c r="S205" s="130">
        <v>30</v>
      </c>
      <c r="T205" s="130">
        <v>30</v>
      </c>
      <c r="U205" s="130">
        <v>30</v>
      </c>
      <c r="V205" s="130">
        <v>30</v>
      </c>
      <c r="W205" s="130">
        <v>28</v>
      </c>
      <c r="X205" s="132">
        <v>30</v>
      </c>
      <c r="Y205" s="130"/>
      <c r="Z205" s="130"/>
      <c r="AA205" s="130">
        <v>30</v>
      </c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37">
        <f t="shared" si="15"/>
        <v>29.428571428571427</v>
      </c>
      <c r="BM205" s="37">
        <f t="shared" si="16"/>
        <v>39.238095238095234</v>
      </c>
      <c r="BN205" s="34">
        <v>20</v>
      </c>
      <c r="BO205" s="34">
        <v>20</v>
      </c>
      <c r="BP205" s="54">
        <f t="shared" si="17"/>
        <v>79.23809523809524</v>
      </c>
    </row>
    <row r="206" spans="1:68" s="4" customFormat="1" ht="18" customHeight="1">
      <c r="A206" s="29" t="s">
        <v>1589</v>
      </c>
      <c r="B206" s="30" t="s">
        <v>2539</v>
      </c>
      <c r="C206" s="68" t="s">
        <v>1885</v>
      </c>
      <c r="D206" s="31" t="s">
        <v>1645</v>
      </c>
      <c r="E206" s="31" t="s">
        <v>1647</v>
      </c>
      <c r="F206" s="32" t="s">
        <v>2122</v>
      </c>
      <c r="G206" s="33" t="s">
        <v>2093</v>
      </c>
      <c r="H206" s="33" t="s">
        <v>2074</v>
      </c>
      <c r="I206" s="34" t="s">
        <v>2039</v>
      </c>
      <c r="J206" s="69" t="s">
        <v>2361</v>
      </c>
      <c r="K206" s="35" t="s">
        <v>2042</v>
      </c>
      <c r="L206" s="65">
        <v>30</v>
      </c>
      <c r="M206" s="65">
        <v>30</v>
      </c>
      <c r="N206" s="65">
        <v>28</v>
      </c>
      <c r="O206" s="65">
        <v>28</v>
      </c>
      <c r="P206" s="65">
        <v>30</v>
      </c>
      <c r="Q206" s="67">
        <v>30</v>
      </c>
      <c r="R206" s="65">
        <v>24</v>
      </c>
      <c r="S206" s="65">
        <v>30</v>
      </c>
      <c r="T206" s="65">
        <v>30</v>
      </c>
      <c r="U206" s="65">
        <v>30</v>
      </c>
      <c r="V206" s="65">
        <v>30</v>
      </c>
      <c r="W206" s="65">
        <v>30</v>
      </c>
      <c r="X206" s="67">
        <v>27</v>
      </c>
      <c r="Y206" s="65">
        <v>30</v>
      </c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37">
        <f t="shared" si="15"/>
        <v>29.071428571428573</v>
      </c>
      <c r="BM206" s="37">
        <f t="shared" si="16"/>
        <v>38.761904761904766</v>
      </c>
      <c r="BN206" s="34">
        <v>20</v>
      </c>
      <c r="BO206" s="34">
        <v>20</v>
      </c>
      <c r="BP206" s="54">
        <f t="shared" si="17"/>
        <v>78.76190476190476</v>
      </c>
    </row>
    <row r="207" spans="1:68" s="4" customFormat="1" ht="18" customHeight="1">
      <c r="A207" s="29" t="s">
        <v>9</v>
      </c>
      <c r="B207" s="30" t="s">
        <v>2539</v>
      </c>
      <c r="C207" s="31" t="s">
        <v>49</v>
      </c>
      <c r="D207" s="31" t="s">
        <v>50</v>
      </c>
      <c r="E207" s="31" t="s">
        <v>51</v>
      </c>
      <c r="F207" s="32" t="s">
        <v>52</v>
      </c>
      <c r="G207" s="33" t="s">
        <v>2865</v>
      </c>
      <c r="H207" s="33" t="s">
        <v>2074</v>
      </c>
      <c r="I207" s="34" t="s">
        <v>2039</v>
      </c>
      <c r="J207" s="35" t="s">
        <v>2361</v>
      </c>
      <c r="K207" s="35" t="s">
        <v>2042</v>
      </c>
      <c r="L207" s="130">
        <v>30</v>
      </c>
      <c r="M207" s="130">
        <v>28</v>
      </c>
      <c r="N207" s="130">
        <v>30</v>
      </c>
      <c r="O207" s="130">
        <v>30</v>
      </c>
      <c r="P207" s="130">
        <v>30</v>
      </c>
      <c r="Q207" s="130">
        <v>30</v>
      </c>
      <c r="R207" s="130">
        <v>30</v>
      </c>
      <c r="S207" s="132">
        <v>28</v>
      </c>
      <c r="T207" s="130">
        <v>30</v>
      </c>
      <c r="U207" s="130">
        <v>28</v>
      </c>
      <c r="V207" s="130">
        <v>27</v>
      </c>
      <c r="W207" s="130">
        <v>30</v>
      </c>
      <c r="X207" s="132">
        <v>30</v>
      </c>
      <c r="Y207" s="130">
        <v>30</v>
      </c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37">
        <f t="shared" si="15"/>
        <v>29.357142857142858</v>
      </c>
      <c r="BM207" s="37">
        <f t="shared" si="16"/>
        <v>39.14285714285714</v>
      </c>
      <c r="BN207" s="34">
        <v>20</v>
      </c>
      <c r="BO207" s="34">
        <v>20</v>
      </c>
      <c r="BP207" s="54">
        <f t="shared" si="17"/>
        <v>79.14285714285714</v>
      </c>
    </row>
    <row r="208" spans="1:68" s="4" customFormat="1" ht="18" customHeight="1">
      <c r="A208" s="29" t="s">
        <v>9</v>
      </c>
      <c r="B208" s="30" t="s">
        <v>2539</v>
      </c>
      <c r="C208" s="31" t="s">
        <v>53</v>
      </c>
      <c r="D208" s="31" t="s">
        <v>54</v>
      </c>
      <c r="E208" s="31" t="s">
        <v>3025</v>
      </c>
      <c r="F208" s="32" t="s">
        <v>55</v>
      </c>
      <c r="G208" s="33" t="s">
        <v>56</v>
      </c>
      <c r="H208" s="33" t="s">
        <v>2420</v>
      </c>
      <c r="I208" s="34" t="s">
        <v>2039</v>
      </c>
      <c r="J208" s="35" t="s">
        <v>2361</v>
      </c>
      <c r="K208" s="35" t="s">
        <v>30</v>
      </c>
      <c r="L208" s="42">
        <v>30</v>
      </c>
      <c r="M208" s="42">
        <v>27</v>
      </c>
      <c r="N208" s="42">
        <v>25</v>
      </c>
      <c r="O208" s="42">
        <v>30</v>
      </c>
      <c r="P208" s="42">
        <v>30</v>
      </c>
      <c r="Q208" s="42">
        <v>30</v>
      </c>
      <c r="R208" s="42">
        <v>29</v>
      </c>
      <c r="S208" s="41">
        <v>28</v>
      </c>
      <c r="T208" s="42">
        <v>30</v>
      </c>
      <c r="U208" s="42">
        <v>25</v>
      </c>
      <c r="V208" s="42">
        <v>27</v>
      </c>
      <c r="W208" s="42">
        <v>30</v>
      </c>
      <c r="X208" s="41">
        <v>30</v>
      </c>
      <c r="Y208" s="130"/>
      <c r="Z208" s="130">
        <v>30</v>
      </c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37">
        <f t="shared" si="15"/>
        <v>28.642857142857142</v>
      </c>
      <c r="BM208" s="37">
        <f t="shared" si="16"/>
        <v>38.19047619047619</v>
      </c>
      <c r="BN208" s="34">
        <v>20</v>
      </c>
      <c r="BO208" s="34">
        <v>20</v>
      </c>
      <c r="BP208" s="54">
        <f t="shared" si="17"/>
        <v>78.19047619047619</v>
      </c>
    </row>
    <row r="209" spans="1:68" s="4" customFormat="1" ht="18" customHeight="1">
      <c r="A209" s="29" t="s">
        <v>2169</v>
      </c>
      <c r="B209" s="30" t="s">
        <v>2539</v>
      </c>
      <c r="C209" s="31" t="s">
        <v>1345</v>
      </c>
      <c r="D209" s="31" t="s">
        <v>1346</v>
      </c>
      <c r="E209" s="31" t="s">
        <v>1347</v>
      </c>
      <c r="F209" s="32" t="s">
        <v>1348</v>
      </c>
      <c r="G209" s="33" t="s">
        <v>1349</v>
      </c>
      <c r="H209" s="33" t="s">
        <v>2169</v>
      </c>
      <c r="I209" s="34" t="s">
        <v>2039</v>
      </c>
      <c r="J209" s="35" t="s">
        <v>2361</v>
      </c>
      <c r="K209" s="35" t="s">
        <v>44</v>
      </c>
      <c r="L209" s="124">
        <v>28</v>
      </c>
      <c r="M209" s="123">
        <v>28</v>
      </c>
      <c r="N209" s="123">
        <v>30</v>
      </c>
      <c r="O209" s="123">
        <v>30</v>
      </c>
      <c r="P209" s="123">
        <v>30</v>
      </c>
      <c r="Q209" s="125">
        <v>30</v>
      </c>
      <c r="R209" s="125">
        <v>30</v>
      </c>
      <c r="S209" s="125">
        <v>28</v>
      </c>
      <c r="T209" s="125">
        <v>30</v>
      </c>
      <c r="U209" s="123">
        <v>30</v>
      </c>
      <c r="V209" s="123">
        <v>30</v>
      </c>
      <c r="W209" s="123">
        <v>30</v>
      </c>
      <c r="X209" s="133">
        <v>28</v>
      </c>
      <c r="Y209" s="123"/>
      <c r="Z209" s="123"/>
      <c r="AA209" s="123"/>
      <c r="AB209" s="123"/>
      <c r="AC209" s="123"/>
      <c r="AD209" s="123"/>
      <c r="AE209" s="123">
        <v>30</v>
      </c>
      <c r="AF209" s="123"/>
      <c r="AG209" s="123"/>
      <c r="AH209" s="123"/>
      <c r="AI209" s="123"/>
      <c r="AJ209" s="123"/>
      <c r="AK209" s="123"/>
      <c r="AL209" s="123"/>
      <c r="AM209" s="123"/>
      <c r="AN209" s="126"/>
      <c r="AO209" s="126"/>
      <c r="AP209" s="126"/>
      <c r="AQ209" s="126"/>
      <c r="AR209" s="126"/>
      <c r="AS209" s="125"/>
      <c r="AT209" s="123"/>
      <c r="AU209" s="123"/>
      <c r="AV209" s="123"/>
      <c r="AW209" s="123"/>
      <c r="AX209" s="123"/>
      <c r="AY209" s="123"/>
      <c r="AZ209" s="123"/>
      <c r="BA209" s="126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37">
        <f t="shared" si="15"/>
        <v>29.428571428571427</v>
      </c>
      <c r="BM209" s="37">
        <f t="shared" si="16"/>
        <v>39.238095238095234</v>
      </c>
      <c r="BN209" s="34">
        <v>20</v>
      </c>
      <c r="BO209" s="34">
        <v>20</v>
      </c>
      <c r="BP209" s="54">
        <f t="shared" si="17"/>
        <v>79.23809523809524</v>
      </c>
    </row>
    <row r="210" spans="1:68" s="4" customFormat="1" ht="18" customHeight="1">
      <c r="A210" s="29" t="s">
        <v>1589</v>
      </c>
      <c r="B210" s="30" t="s">
        <v>2539</v>
      </c>
      <c r="C210" s="68" t="s">
        <v>1888</v>
      </c>
      <c r="D210" s="31" t="s">
        <v>1652</v>
      </c>
      <c r="E210" s="31" t="s">
        <v>1653</v>
      </c>
      <c r="F210" s="32" t="s">
        <v>2126</v>
      </c>
      <c r="G210" s="33" t="s">
        <v>2106</v>
      </c>
      <c r="H210" s="33" t="s">
        <v>1589</v>
      </c>
      <c r="I210" s="34" t="s">
        <v>2039</v>
      </c>
      <c r="J210" s="69" t="s">
        <v>2361</v>
      </c>
      <c r="K210" s="35" t="s">
        <v>2056</v>
      </c>
      <c r="L210" s="65">
        <v>30</v>
      </c>
      <c r="M210" s="65">
        <v>28</v>
      </c>
      <c r="N210" s="65">
        <v>28</v>
      </c>
      <c r="O210" s="65">
        <v>30</v>
      </c>
      <c r="P210" s="65">
        <v>30</v>
      </c>
      <c r="Q210" s="67">
        <v>30</v>
      </c>
      <c r="R210" s="65">
        <v>27</v>
      </c>
      <c r="S210" s="65">
        <v>30</v>
      </c>
      <c r="T210" s="65">
        <v>30</v>
      </c>
      <c r="U210" s="65">
        <v>30</v>
      </c>
      <c r="V210" s="65">
        <v>30</v>
      </c>
      <c r="W210" s="65">
        <v>30</v>
      </c>
      <c r="X210" s="67">
        <v>30</v>
      </c>
      <c r="Y210" s="65"/>
      <c r="Z210" s="65"/>
      <c r="AA210" s="65">
        <v>30</v>
      </c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37">
        <f t="shared" si="15"/>
        <v>29.5</v>
      </c>
      <c r="BM210" s="37">
        <f t="shared" si="16"/>
        <v>39.333333333333336</v>
      </c>
      <c r="BN210" s="34">
        <v>20</v>
      </c>
      <c r="BO210" s="34">
        <v>20</v>
      </c>
      <c r="BP210" s="54">
        <f t="shared" si="17"/>
        <v>79.33333333333334</v>
      </c>
    </row>
    <row r="211" spans="1:68" s="4" customFormat="1" ht="18" customHeight="1">
      <c r="A211" s="29" t="s">
        <v>2704</v>
      </c>
      <c r="B211" s="30" t="s">
        <v>2539</v>
      </c>
      <c r="C211" s="31" t="s">
        <v>2808</v>
      </c>
      <c r="D211" s="31" t="s">
        <v>2809</v>
      </c>
      <c r="E211" s="31" t="s">
        <v>2686</v>
      </c>
      <c r="F211" s="32" t="s">
        <v>2810</v>
      </c>
      <c r="G211" s="33" t="s">
        <v>2400</v>
      </c>
      <c r="H211" s="33" t="s">
        <v>2074</v>
      </c>
      <c r="I211" s="35" t="s">
        <v>2039</v>
      </c>
      <c r="J211" s="35" t="s">
        <v>2361</v>
      </c>
      <c r="K211" s="35" t="s">
        <v>2811</v>
      </c>
      <c r="L211" s="132">
        <v>29</v>
      </c>
      <c r="M211" s="132">
        <v>28</v>
      </c>
      <c r="N211" s="132">
        <v>27</v>
      </c>
      <c r="O211" s="132">
        <v>30</v>
      </c>
      <c r="P211" s="132">
        <v>27</v>
      </c>
      <c r="Q211" s="132">
        <v>30</v>
      </c>
      <c r="R211" s="132">
        <v>30</v>
      </c>
      <c r="S211" s="132">
        <v>30</v>
      </c>
      <c r="T211" s="97">
        <v>30</v>
      </c>
      <c r="U211" s="134" t="s">
        <v>2390</v>
      </c>
      <c r="V211" s="133">
        <v>30</v>
      </c>
      <c r="W211" s="133">
        <v>29</v>
      </c>
      <c r="X211" s="133">
        <v>30</v>
      </c>
      <c r="Y211" s="132"/>
      <c r="Z211" s="132"/>
      <c r="AA211" s="132"/>
      <c r="AB211" s="132">
        <v>30</v>
      </c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46"/>
      <c r="AT211" s="132"/>
      <c r="AU211" s="132"/>
      <c r="AV211" s="132"/>
      <c r="AW211" s="132"/>
      <c r="AX211" s="132"/>
      <c r="AY211" s="132"/>
      <c r="AZ211" s="132"/>
      <c r="BA211" s="132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37">
        <f>SUM(L211:BB211)/13</f>
        <v>29.23076923076923</v>
      </c>
      <c r="BM211" s="37">
        <f t="shared" si="16"/>
        <v>38.97435897435898</v>
      </c>
      <c r="BN211" s="34">
        <v>20</v>
      </c>
      <c r="BO211" s="34">
        <v>20</v>
      </c>
      <c r="BP211" s="54">
        <f t="shared" si="17"/>
        <v>78.97435897435898</v>
      </c>
    </row>
    <row r="212" spans="1:68" s="4" customFormat="1" ht="18" customHeight="1">
      <c r="A212" s="29" t="s">
        <v>3132</v>
      </c>
      <c r="B212" s="30" t="s">
        <v>2539</v>
      </c>
      <c r="C212" s="31" t="s">
        <v>3160</v>
      </c>
      <c r="D212" s="31" t="s">
        <v>1661</v>
      </c>
      <c r="E212" s="31" t="s">
        <v>1641</v>
      </c>
      <c r="F212" s="32" t="s">
        <v>3161</v>
      </c>
      <c r="G212" s="33" t="s">
        <v>2080</v>
      </c>
      <c r="H212" s="33" t="s">
        <v>2074</v>
      </c>
      <c r="I212" s="34" t="s">
        <v>2039</v>
      </c>
      <c r="J212" s="35" t="s">
        <v>2361</v>
      </c>
      <c r="K212" s="35" t="s">
        <v>2053</v>
      </c>
      <c r="L212" s="125">
        <v>30</v>
      </c>
      <c r="M212" s="125">
        <v>30</v>
      </c>
      <c r="N212" s="125">
        <v>30</v>
      </c>
      <c r="O212" s="125">
        <v>30</v>
      </c>
      <c r="P212" s="125">
        <v>30</v>
      </c>
      <c r="Q212" s="133">
        <v>30</v>
      </c>
      <c r="R212" s="125">
        <v>30</v>
      </c>
      <c r="S212" s="125">
        <v>30</v>
      </c>
      <c r="T212" s="125">
        <v>30</v>
      </c>
      <c r="U212" s="125">
        <v>30</v>
      </c>
      <c r="V212" s="125">
        <v>30</v>
      </c>
      <c r="W212" s="125">
        <v>28</v>
      </c>
      <c r="X212" s="133">
        <v>30</v>
      </c>
      <c r="Y212" s="130"/>
      <c r="Z212" s="130"/>
      <c r="AA212" s="130">
        <v>30</v>
      </c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37">
        <f t="shared" si="15"/>
        <v>29.857142857142858</v>
      </c>
      <c r="BM212" s="37">
        <f t="shared" si="16"/>
        <v>39.80952380952381</v>
      </c>
      <c r="BN212" s="34">
        <v>20</v>
      </c>
      <c r="BO212" s="34">
        <v>20</v>
      </c>
      <c r="BP212" s="54">
        <f t="shared" si="17"/>
        <v>79.80952380952381</v>
      </c>
    </row>
    <row r="213" spans="1:68" s="4" customFormat="1" ht="18" customHeight="1">
      <c r="A213" s="29" t="s">
        <v>9</v>
      </c>
      <c r="B213" s="30" t="s">
        <v>2539</v>
      </c>
      <c r="C213" s="31" t="s">
        <v>60</v>
      </c>
      <c r="D213" s="31" t="s">
        <v>61</v>
      </c>
      <c r="E213" s="31" t="s">
        <v>2491</v>
      </c>
      <c r="F213" s="32" t="s">
        <v>62</v>
      </c>
      <c r="G213" s="33" t="s">
        <v>3165</v>
      </c>
      <c r="H213" s="33" t="s">
        <v>2074</v>
      </c>
      <c r="I213" s="34" t="s">
        <v>2039</v>
      </c>
      <c r="J213" s="35" t="s">
        <v>2361</v>
      </c>
      <c r="K213" s="35" t="s">
        <v>44</v>
      </c>
      <c r="L213" s="97" t="s">
        <v>2390</v>
      </c>
      <c r="M213" s="97" t="s">
        <v>2390</v>
      </c>
      <c r="N213" s="97" t="s">
        <v>2390</v>
      </c>
      <c r="O213" s="125">
        <v>30</v>
      </c>
      <c r="P213" s="125">
        <v>30</v>
      </c>
      <c r="Q213" s="125">
        <v>28</v>
      </c>
      <c r="R213" s="125">
        <v>28</v>
      </c>
      <c r="S213" s="133">
        <v>27</v>
      </c>
      <c r="T213" s="125">
        <v>30</v>
      </c>
      <c r="U213" s="125">
        <v>25</v>
      </c>
      <c r="V213" s="125">
        <v>25</v>
      </c>
      <c r="W213" s="125">
        <v>30</v>
      </c>
      <c r="X213" s="133">
        <v>30</v>
      </c>
      <c r="Y213" s="130"/>
      <c r="Z213" s="130"/>
      <c r="AA213" s="130"/>
      <c r="AB213" s="130"/>
      <c r="AC213" s="130"/>
      <c r="AD213" s="130"/>
      <c r="AE213" s="130">
        <v>30</v>
      </c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37">
        <f>SUM(L213:BB213)/11</f>
        <v>28.454545454545453</v>
      </c>
      <c r="BM213" s="37">
        <f t="shared" si="16"/>
        <v>37.93939393939393</v>
      </c>
      <c r="BN213" s="34">
        <v>20</v>
      </c>
      <c r="BO213" s="34">
        <v>20</v>
      </c>
      <c r="BP213" s="54">
        <f t="shared" si="17"/>
        <v>77.93939393939394</v>
      </c>
    </row>
    <row r="214" spans="1:68" s="4" customFormat="1" ht="18" customHeight="1">
      <c r="A214" s="29" t="s">
        <v>3132</v>
      </c>
      <c r="B214" s="30" t="s">
        <v>2539</v>
      </c>
      <c r="C214" s="31" t="s">
        <v>3162</v>
      </c>
      <c r="D214" s="31" t="s">
        <v>3163</v>
      </c>
      <c r="E214" s="31" t="s">
        <v>2933</v>
      </c>
      <c r="F214" s="32" t="s">
        <v>3164</v>
      </c>
      <c r="G214" s="33" t="s">
        <v>3165</v>
      </c>
      <c r="H214" s="33" t="s">
        <v>2074</v>
      </c>
      <c r="I214" s="34" t="s">
        <v>2039</v>
      </c>
      <c r="J214" s="35" t="s">
        <v>2361</v>
      </c>
      <c r="K214" s="35" t="s">
        <v>3166</v>
      </c>
      <c r="L214" s="125">
        <v>30</v>
      </c>
      <c r="M214" s="125">
        <v>30</v>
      </c>
      <c r="N214" s="125">
        <v>30</v>
      </c>
      <c r="O214" s="125">
        <v>30</v>
      </c>
      <c r="P214" s="125">
        <v>30</v>
      </c>
      <c r="Q214" s="133">
        <v>30</v>
      </c>
      <c r="R214" s="125">
        <v>30</v>
      </c>
      <c r="S214" s="125">
        <v>30</v>
      </c>
      <c r="T214" s="125">
        <v>30</v>
      </c>
      <c r="U214" s="125">
        <v>30</v>
      </c>
      <c r="V214" s="125">
        <v>27</v>
      </c>
      <c r="W214" s="125">
        <v>28</v>
      </c>
      <c r="X214" s="133">
        <v>30</v>
      </c>
      <c r="Y214" s="130"/>
      <c r="Z214" s="130"/>
      <c r="AA214" s="130"/>
      <c r="AB214" s="130"/>
      <c r="AC214" s="130"/>
      <c r="AD214" s="130"/>
      <c r="AE214" s="130"/>
      <c r="AF214" s="130">
        <v>30</v>
      </c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37">
        <f t="shared" si="15"/>
        <v>29.642857142857142</v>
      </c>
      <c r="BM214" s="37">
        <f t="shared" si="16"/>
        <v>39.523809523809526</v>
      </c>
      <c r="BN214" s="34">
        <v>20</v>
      </c>
      <c r="BO214" s="34">
        <v>20</v>
      </c>
      <c r="BP214" s="54">
        <f t="shared" si="17"/>
        <v>79.52380952380952</v>
      </c>
    </row>
    <row r="215" spans="1:68" s="4" customFormat="1" ht="18" customHeight="1">
      <c r="A215" s="29" t="s">
        <v>1589</v>
      </c>
      <c r="B215" s="30" t="s">
        <v>2539</v>
      </c>
      <c r="C215" s="68" t="s">
        <v>1895</v>
      </c>
      <c r="D215" s="31" t="s">
        <v>1664</v>
      </c>
      <c r="E215" s="31" t="s">
        <v>1594</v>
      </c>
      <c r="F215" s="32" t="s">
        <v>2133</v>
      </c>
      <c r="G215" s="33" t="s">
        <v>2104</v>
      </c>
      <c r="H215" s="33" t="s">
        <v>1589</v>
      </c>
      <c r="I215" s="34" t="s">
        <v>2039</v>
      </c>
      <c r="J215" s="69" t="s">
        <v>2361</v>
      </c>
      <c r="K215" s="35" t="s">
        <v>2053</v>
      </c>
      <c r="L215" s="65">
        <v>30</v>
      </c>
      <c r="M215" s="65">
        <v>30</v>
      </c>
      <c r="N215" s="65">
        <v>28</v>
      </c>
      <c r="O215" s="65">
        <v>28</v>
      </c>
      <c r="P215" s="65">
        <v>30</v>
      </c>
      <c r="Q215" s="67">
        <v>30</v>
      </c>
      <c r="R215" s="65">
        <v>27</v>
      </c>
      <c r="S215" s="65">
        <v>30</v>
      </c>
      <c r="T215" s="65">
        <v>30</v>
      </c>
      <c r="U215" s="65">
        <v>30</v>
      </c>
      <c r="V215" s="65">
        <v>30</v>
      </c>
      <c r="W215" s="65">
        <v>27</v>
      </c>
      <c r="X215" s="67">
        <v>30</v>
      </c>
      <c r="Y215" s="65"/>
      <c r="Z215" s="65"/>
      <c r="AA215" s="65">
        <v>30</v>
      </c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37">
        <f t="shared" si="15"/>
        <v>29.285714285714285</v>
      </c>
      <c r="BM215" s="37">
        <f t="shared" si="16"/>
        <v>39.047619047619044</v>
      </c>
      <c r="BN215" s="34">
        <v>20</v>
      </c>
      <c r="BO215" s="34">
        <v>20</v>
      </c>
      <c r="BP215" s="54">
        <f t="shared" si="17"/>
        <v>79.04761904761904</v>
      </c>
    </row>
    <row r="216" spans="1:68" s="4" customFormat="1" ht="18" customHeight="1">
      <c r="A216" s="29" t="s">
        <v>1589</v>
      </c>
      <c r="B216" s="30" t="s">
        <v>2539</v>
      </c>
      <c r="C216" s="68" t="s">
        <v>1896</v>
      </c>
      <c r="D216" s="31" t="s">
        <v>1665</v>
      </c>
      <c r="E216" s="31" t="s">
        <v>1657</v>
      </c>
      <c r="F216" s="32" t="s">
        <v>2134</v>
      </c>
      <c r="G216" s="33" t="s">
        <v>2104</v>
      </c>
      <c r="H216" s="33" t="s">
        <v>1589</v>
      </c>
      <c r="I216" s="34" t="s">
        <v>2039</v>
      </c>
      <c r="J216" s="69" t="s">
        <v>2361</v>
      </c>
      <c r="K216" s="35" t="s">
        <v>2053</v>
      </c>
      <c r="L216" s="65">
        <v>30</v>
      </c>
      <c r="M216" s="65">
        <v>30</v>
      </c>
      <c r="N216" s="65">
        <v>28</v>
      </c>
      <c r="O216" s="65">
        <v>28</v>
      </c>
      <c r="P216" s="65">
        <v>27</v>
      </c>
      <c r="Q216" s="67">
        <v>30</v>
      </c>
      <c r="R216" s="65">
        <v>24</v>
      </c>
      <c r="S216" s="65">
        <v>30</v>
      </c>
      <c r="T216" s="65">
        <v>30</v>
      </c>
      <c r="U216" s="65">
        <v>30</v>
      </c>
      <c r="V216" s="65">
        <v>28</v>
      </c>
      <c r="W216" s="65">
        <v>28</v>
      </c>
      <c r="X216" s="67">
        <v>30</v>
      </c>
      <c r="Y216" s="65"/>
      <c r="Z216" s="65"/>
      <c r="AA216" s="65">
        <v>30</v>
      </c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37">
        <f t="shared" si="15"/>
        <v>28.785714285714285</v>
      </c>
      <c r="BM216" s="37">
        <f t="shared" si="16"/>
        <v>38.38095238095238</v>
      </c>
      <c r="BN216" s="34">
        <v>20</v>
      </c>
      <c r="BO216" s="34">
        <v>20</v>
      </c>
      <c r="BP216" s="54">
        <f t="shared" si="17"/>
        <v>78.38095238095238</v>
      </c>
    </row>
    <row r="217" spans="1:68" s="4" customFormat="1" ht="18" customHeight="1">
      <c r="A217" s="29" t="s">
        <v>3132</v>
      </c>
      <c r="B217" s="30" t="s">
        <v>2539</v>
      </c>
      <c r="C217" s="31" t="s">
        <v>3167</v>
      </c>
      <c r="D217" s="31" t="s">
        <v>3168</v>
      </c>
      <c r="E217" s="31" t="s">
        <v>3169</v>
      </c>
      <c r="F217" s="32" t="s">
        <v>3170</v>
      </c>
      <c r="G217" s="33" t="s">
        <v>2080</v>
      </c>
      <c r="H217" s="33" t="s">
        <v>2074</v>
      </c>
      <c r="I217" s="34" t="s">
        <v>2039</v>
      </c>
      <c r="J217" s="35" t="s">
        <v>2361</v>
      </c>
      <c r="K217" s="35" t="s">
        <v>3171</v>
      </c>
      <c r="L217" s="130">
        <v>30</v>
      </c>
      <c r="M217" s="130">
        <v>30</v>
      </c>
      <c r="N217" s="130">
        <v>29</v>
      </c>
      <c r="O217" s="130">
        <v>30</v>
      </c>
      <c r="P217" s="130">
        <v>30</v>
      </c>
      <c r="Q217" s="132">
        <v>30</v>
      </c>
      <c r="R217" s="130">
        <v>30</v>
      </c>
      <c r="S217" s="130">
        <v>30</v>
      </c>
      <c r="T217" s="130">
        <v>30</v>
      </c>
      <c r="U217" s="130">
        <v>30</v>
      </c>
      <c r="V217" s="130">
        <v>30</v>
      </c>
      <c r="W217" s="130">
        <v>30</v>
      </c>
      <c r="X217" s="132">
        <v>30</v>
      </c>
      <c r="Y217" s="130"/>
      <c r="Z217" s="130"/>
      <c r="AA217" s="130">
        <v>30</v>
      </c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37">
        <f t="shared" si="15"/>
        <v>29.928571428571427</v>
      </c>
      <c r="BM217" s="37">
        <f t="shared" si="16"/>
        <v>39.904761904761905</v>
      </c>
      <c r="BN217" s="34">
        <v>20</v>
      </c>
      <c r="BO217" s="34">
        <v>20</v>
      </c>
      <c r="BP217" s="54">
        <f t="shared" si="17"/>
        <v>79.9047619047619</v>
      </c>
    </row>
    <row r="218" spans="1:68" s="4" customFormat="1" ht="18" customHeight="1">
      <c r="A218" s="29" t="s">
        <v>9</v>
      </c>
      <c r="B218" s="30" t="s">
        <v>2539</v>
      </c>
      <c r="C218" s="31" t="s">
        <v>68</v>
      </c>
      <c r="D218" s="31" t="s">
        <v>69</v>
      </c>
      <c r="E218" s="31" t="s">
        <v>70</v>
      </c>
      <c r="F218" s="32" t="s">
        <v>71</v>
      </c>
      <c r="G218" s="33" t="s">
        <v>2080</v>
      </c>
      <c r="H218" s="33" t="s">
        <v>2074</v>
      </c>
      <c r="I218" s="34" t="s">
        <v>2039</v>
      </c>
      <c r="J218" s="35" t="s">
        <v>2361</v>
      </c>
      <c r="K218" s="35" t="s">
        <v>44</v>
      </c>
      <c r="L218" s="130">
        <v>30</v>
      </c>
      <c r="M218" s="130">
        <v>30</v>
      </c>
      <c r="N218" s="130">
        <v>30</v>
      </c>
      <c r="O218" s="130">
        <v>30</v>
      </c>
      <c r="P218" s="130">
        <v>30</v>
      </c>
      <c r="Q218" s="130">
        <v>30</v>
      </c>
      <c r="R218" s="130">
        <v>30</v>
      </c>
      <c r="S218" s="132">
        <v>28</v>
      </c>
      <c r="T218" s="130">
        <v>30</v>
      </c>
      <c r="U218" s="130">
        <v>30</v>
      </c>
      <c r="V218" s="130">
        <v>30</v>
      </c>
      <c r="W218" s="130">
        <v>30</v>
      </c>
      <c r="X218" s="132">
        <v>30</v>
      </c>
      <c r="Y218" s="130"/>
      <c r="Z218" s="130"/>
      <c r="AA218" s="130"/>
      <c r="AB218" s="130"/>
      <c r="AC218" s="130"/>
      <c r="AD218" s="130"/>
      <c r="AE218" s="130">
        <v>30</v>
      </c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37">
        <f t="shared" si="15"/>
        <v>29.857142857142858</v>
      </c>
      <c r="BM218" s="37">
        <f t="shared" si="16"/>
        <v>39.80952380952381</v>
      </c>
      <c r="BN218" s="34">
        <v>20</v>
      </c>
      <c r="BO218" s="34">
        <v>20</v>
      </c>
      <c r="BP218" s="54">
        <f t="shared" si="17"/>
        <v>79.80952380952381</v>
      </c>
    </row>
    <row r="219" spans="1:68" s="4" customFormat="1" ht="18" customHeight="1">
      <c r="A219" s="29" t="s">
        <v>1589</v>
      </c>
      <c r="B219" s="30" t="s">
        <v>2539</v>
      </c>
      <c r="C219" s="68" t="s">
        <v>1898</v>
      </c>
      <c r="D219" s="31" t="s">
        <v>1667</v>
      </c>
      <c r="E219" s="31" t="s">
        <v>1668</v>
      </c>
      <c r="F219" s="32" t="s">
        <v>2146</v>
      </c>
      <c r="G219" s="33" t="s">
        <v>2104</v>
      </c>
      <c r="H219" s="33" t="s">
        <v>1589</v>
      </c>
      <c r="I219" s="34" t="s">
        <v>2039</v>
      </c>
      <c r="J219" s="69" t="s">
        <v>2361</v>
      </c>
      <c r="K219" s="35" t="s">
        <v>2053</v>
      </c>
      <c r="L219" s="65">
        <v>30</v>
      </c>
      <c r="M219" s="65">
        <v>30</v>
      </c>
      <c r="N219" s="65">
        <v>28</v>
      </c>
      <c r="O219" s="65">
        <v>28</v>
      </c>
      <c r="P219" s="65">
        <v>30</v>
      </c>
      <c r="Q219" s="67">
        <v>30</v>
      </c>
      <c r="R219" s="65">
        <v>27</v>
      </c>
      <c r="S219" s="65">
        <v>30</v>
      </c>
      <c r="T219" s="65">
        <v>30</v>
      </c>
      <c r="U219" s="65">
        <v>30</v>
      </c>
      <c r="V219" s="65">
        <v>28</v>
      </c>
      <c r="W219" s="65">
        <v>27</v>
      </c>
      <c r="X219" s="67">
        <v>30</v>
      </c>
      <c r="Y219" s="65"/>
      <c r="Z219" s="65"/>
      <c r="AA219" s="65">
        <v>30</v>
      </c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37">
        <f t="shared" si="15"/>
        <v>29.142857142857142</v>
      </c>
      <c r="BM219" s="37">
        <f t="shared" si="16"/>
        <v>38.85714285714286</v>
      </c>
      <c r="BN219" s="34">
        <v>20</v>
      </c>
      <c r="BO219" s="34">
        <v>20</v>
      </c>
      <c r="BP219" s="54">
        <f t="shared" si="17"/>
        <v>78.85714285714286</v>
      </c>
    </row>
    <row r="220" spans="1:68" s="4" customFormat="1" ht="18" customHeight="1">
      <c r="A220" s="29" t="s">
        <v>3132</v>
      </c>
      <c r="B220" s="30" t="s">
        <v>2539</v>
      </c>
      <c r="C220" s="31" t="s">
        <v>3172</v>
      </c>
      <c r="D220" s="31" t="s">
        <v>2453</v>
      </c>
      <c r="E220" s="31" t="s">
        <v>2491</v>
      </c>
      <c r="F220" s="32" t="s">
        <v>2268</v>
      </c>
      <c r="G220" s="33" t="s">
        <v>2080</v>
      </c>
      <c r="H220" s="33" t="s">
        <v>2074</v>
      </c>
      <c r="I220" s="34" t="s">
        <v>2039</v>
      </c>
      <c r="J220" s="35" t="s">
        <v>2362</v>
      </c>
      <c r="K220" s="35" t="s">
        <v>2725</v>
      </c>
      <c r="L220" s="130">
        <v>30</v>
      </c>
      <c r="M220" s="130">
        <v>29</v>
      </c>
      <c r="N220" s="130">
        <v>29</v>
      </c>
      <c r="O220" s="130">
        <v>30</v>
      </c>
      <c r="P220" s="130">
        <v>30</v>
      </c>
      <c r="Q220" s="132">
        <v>30</v>
      </c>
      <c r="R220" s="130">
        <v>30</v>
      </c>
      <c r="S220" s="130">
        <v>30</v>
      </c>
      <c r="T220" s="130">
        <v>30</v>
      </c>
      <c r="U220" s="130">
        <v>30</v>
      </c>
      <c r="V220" s="130">
        <v>27</v>
      </c>
      <c r="W220" s="130">
        <v>28</v>
      </c>
      <c r="X220" s="132">
        <v>30</v>
      </c>
      <c r="Y220" s="130"/>
      <c r="Z220" s="130"/>
      <c r="AA220" s="130"/>
      <c r="AB220" s="130">
        <v>30</v>
      </c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37">
        <f t="shared" si="15"/>
        <v>29.5</v>
      </c>
      <c r="BM220" s="37">
        <f t="shared" si="16"/>
        <v>39.333333333333336</v>
      </c>
      <c r="BN220" s="34">
        <v>20</v>
      </c>
      <c r="BO220" s="34">
        <v>20</v>
      </c>
      <c r="BP220" s="54">
        <f t="shared" si="17"/>
        <v>79.33333333333334</v>
      </c>
    </row>
    <row r="221" spans="1:68" s="4" customFormat="1" ht="18" customHeight="1">
      <c r="A221" s="29" t="s">
        <v>3132</v>
      </c>
      <c r="B221" s="30" t="s">
        <v>2539</v>
      </c>
      <c r="C221" s="31" t="s">
        <v>3173</v>
      </c>
      <c r="D221" s="31" t="s">
        <v>2453</v>
      </c>
      <c r="E221" s="31" t="s">
        <v>2417</v>
      </c>
      <c r="F221" s="32" t="s">
        <v>3174</v>
      </c>
      <c r="G221" s="33" t="s">
        <v>2197</v>
      </c>
      <c r="H221" s="33" t="s">
        <v>2074</v>
      </c>
      <c r="I221" s="34" t="s">
        <v>2039</v>
      </c>
      <c r="J221" s="35" t="s">
        <v>2361</v>
      </c>
      <c r="K221" s="35" t="s">
        <v>3142</v>
      </c>
      <c r="L221" s="130">
        <v>30</v>
      </c>
      <c r="M221" s="130">
        <v>29</v>
      </c>
      <c r="N221" s="130">
        <v>28</v>
      </c>
      <c r="O221" s="130">
        <v>30</v>
      </c>
      <c r="P221" s="130">
        <v>30</v>
      </c>
      <c r="Q221" s="132">
        <v>30</v>
      </c>
      <c r="R221" s="130">
        <v>30</v>
      </c>
      <c r="S221" s="130">
        <v>30</v>
      </c>
      <c r="T221" s="130">
        <v>30</v>
      </c>
      <c r="U221" s="130">
        <v>30</v>
      </c>
      <c r="V221" s="130">
        <v>27</v>
      </c>
      <c r="W221" s="130">
        <v>28</v>
      </c>
      <c r="X221" s="132">
        <v>30</v>
      </c>
      <c r="Y221" s="130">
        <v>30</v>
      </c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37">
        <f t="shared" si="15"/>
        <v>29.428571428571427</v>
      </c>
      <c r="BM221" s="37">
        <f t="shared" si="16"/>
        <v>39.238095238095234</v>
      </c>
      <c r="BN221" s="34">
        <v>20</v>
      </c>
      <c r="BO221" s="34">
        <v>20</v>
      </c>
      <c r="BP221" s="54">
        <f t="shared" si="17"/>
        <v>79.23809523809524</v>
      </c>
    </row>
    <row r="222" spans="1:68" s="4" customFormat="1" ht="18" customHeight="1">
      <c r="A222" s="29" t="s">
        <v>1589</v>
      </c>
      <c r="B222" s="30" t="s">
        <v>2539</v>
      </c>
      <c r="C222" s="68" t="s">
        <v>1903</v>
      </c>
      <c r="D222" s="31" t="s">
        <v>1674</v>
      </c>
      <c r="E222" s="31" t="s">
        <v>1615</v>
      </c>
      <c r="F222" s="32" t="s">
        <v>2152</v>
      </c>
      <c r="G222" s="33" t="s">
        <v>2080</v>
      </c>
      <c r="H222" s="33" t="s">
        <v>2074</v>
      </c>
      <c r="I222" s="34" t="s">
        <v>2039</v>
      </c>
      <c r="J222" s="69" t="s">
        <v>2361</v>
      </c>
      <c r="K222" s="35" t="s">
        <v>2056</v>
      </c>
      <c r="L222" s="65">
        <v>30</v>
      </c>
      <c r="M222" s="65">
        <v>28</v>
      </c>
      <c r="N222" s="65">
        <v>28</v>
      </c>
      <c r="O222" s="65">
        <v>30</v>
      </c>
      <c r="P222" s="65">
        <v>28</v>
      </c>
      <c r="Q222" s="67">
        <v>30</v>
      </c>
      <c r="R222" s="65">
        <v>27</v>
      </c>
      <c r="S222" s="65">
        <v>30</v>
      </c>
      <c r="T222" s="65">
        <v>30</v>
      </c>
      <c r="U222" s="65">
        <v>30</v>
      </c>
      <c r="V222" s="65">
        <v>30</v>
      </c>
      <c r="W222" s="65">
        <v>30</v>
      </c>
      <c r="X222" s="67">
        <v>30</v>
      </c>
      <c r="Y222" s="65"/>
      <c r="Z222" s="65"/>
      <c r="AA222" s="65">
        <v>30</v>
      </c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37">
        <f t="shared" si="15"/>
        <v>29.357142857142858</v>
      </c>
      <c r="BM222" s="37">
        <f t="shared" si="16"/>
        <v>39.14285714285714</v>
      </c>
      <c r="BN222" s="34">
        <v>20</v>
      </c>
      <c r="BO222" s="34">
        <v>20</v>
      </c>
      <c r="BP222" s="54">
        <f t="shared" si="17"/>
        <v>79.14285714285714</v>
      </c>
    </row>
    <row r="223" spans="1:68" s="4" customFormat="1" ht="18" customHeight="1">
      <c r="A223" s="29" t="s">
        <v>1589</v>
      </c>
      <c r="B223" s="30" t="s">
        <v>2539</v>
      </c>
      <c r="C223" s="68" t="s">
        <v>1906</v>
      </c>
      <c r="D223" s="31" t="s">
        <v>1679</v>
      </c>
      <c r="E223" s="31" t="s">
        <v>1680</v>
      </c>
      <c r="F223" s="32" t="s">
        <v>2156</v>
      </c>
      <c r="G223" s="33" t="s">
        <v>2148</v>
      </c>
      <c r="H223" s="33" t="s">
        <v>1589</v>
      </c>
      <c r="I223" s="34" t="s">
        <v>2039</v>
      </c>
      <c r="J223" s="69" t="s">
        <v>2361</v>
      </c>
      <c r="K223" s="35" t="s">
        <v>2052</v>
      </c>
      <c r="L223" s="65">
        <v>30</v>
      </c>
      <c r="M223" s="65">
        <v>30</v>
      </c>
      <c r="N223" s="65">
        <v>28</v>
      </c>
      <c r="O223" s="65">
        <v>28</v>
      </c>
      <c r="P223" s="65">
        <v>28</v>
      </c>
      <c r="Q223" s="67">
        <v>30</v>
      </c>
      <c r="R223" s="65">
        <v>27</v>
      </c>
      <c r="S223" s="65">
        <v>30</v>
      </c>
      <c r="T223" s="65">
        <v>30</v>
      </c>
      <c r="U223" s="65">
        <v>30</v>
      </c>
      <c r="V223" s="65">
        <v>28</v>
      </c>
      <c r="W223" s="65">
        <v>28</v>
      </c>
      <c r="X223" s="67">
        <v>30</v>
      </c>
      <c r="Y223" s="65"/>
      <c r="Z223" s="65"/>
      <c r="AA223" s="65"/>
      <c r="AB223" s="65"/>
      <c r="AC223" s="65"/>
      <c r="AD223" s="65"/>
      <c r="AE223" s="65">
        <v>30</v>
      </c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37">
        <f t="shared" si="15"/>
        <v>29.071428571428573</v>
      </c>
      <c r="BM223" s="37">
        <f t="shared" si="16"/>
        <v>38.761904761904766</v>
      </c>
      <c r="BN223" s="34">
        <v>20</v>
      </c>
      <c r="BO223" s="34">
        <v>20</v>
      </c>
      <c r="BP223" s="54">
        <f t="shared" si="17"/>
        <v>78.76190476190476</v>
      </c>
    </row>
    <row r="224" spans="1:68" s="4" customFormat="1" ht="18" customHeight="1">
      <c r="A224" s="29" t="s">
        <v>1589</v>
      </c>
      <c r="B224" s="30" t="s">
        <v>2539</v>
      </c>
      <c r="C224" s="68" t="s">
        <v>1908</v>
      </c>
      <c r="D224" s="31" t="s">
        <v>1681</v>
      </c>
      <c r="E224" s="31" t="s">
        <v>1683</v>
      </c>
      <c r="F224" s="32" t="s">
        <v>2158</v>
      </c>
      <c r="G224" s="33" t="s">
        <v>2076</v>
      </c>
      <c r="H224" s="33" t="s">
        <v>1589</v>
      </c>
      <c r="I224" s="34" t="s">
        <v>2039</v>
      </c>
      <c r="J224" s="69" t="s">
        <v>2361</v>
      </c>
      <c r="K224" s="35" t="s">
        <v>2053</v>
      </c>
      <c r="L224" s="65">
        <v>30</v>
      </c>
      <c r="M224" s="65">
        <v>30</v>
      </c>
      <c r="N224" s="65">
        <v>30</v>
      </c>
      <c r="O224" s="65">
        <v>28</v>
      </c>
      <c r="P224" s="65">
        <v>30</v>
      </c>
      <c r="Q224" s="67">
        <v>30</v>
      </c>
      <c r="R224" s="65">
        <v>24</v>
      </c>
      <c r="S224" s="65">
        <v>30</v>
      </c>
      <c r="T224" s="65">
        <v>30</v>
      </c>
      <c r="U224" s="65">
        <v>30</v>
      </c>
      <c r="V224" s="65">
        <v>26</v>
      </c>
      <c r="W224" s="65">
        <v>30</v>
      </c>
      <c r="X224" s="67">
        <v>27</v>
      </c>
      <c r="Y224" s="65"/>
      <c r="Z224" s="65"/>
      <c r="AA224" s="65">
        <v>30</v>
      </c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37">
        <f t="shared" si="15"/>
        <v>28.928571428571427</v>
      </c>
      <c r="BM224" s="37">
        <f t="shared" si="16"/>
        <v>38.57142857142857</v>
      </c>
      <c r="BN224" s="34">
        <v>20</v>
      </c>
      <c r="BO224" s="34">
        <v>20</v>
      </c>
      <c r="BP224" s="54">
        <f t="shared" si="17"/>
        <v>78.57142857142857</v>
      </c>
    </row>
    <row r="225" spans="1:68" s="4" customFormat="1" ht="18" customHeight="1">
      <c r="A225" s="29" t="s">
        <v>3132</v>
      </c>
      <c r="B225" s="30" t="s">
        <v>2539</v>
      </c>
      <c r="C225" s="31" t="s">
        <v>3175</v>
      </c>
      <c r="D225" s="31" t="s">
        <v>3176</v>
      </c>
      <c r="E225" s="31" t="s">
        <v>3177</v>
      </c>
      <c r="F225" s="32" t="s">
        <v>3178</v>
      </c>
      <c r="G225" s="33" t="s">
        <v>2080</v>
      </c>
      <c r="H225" s="33" t="s">
        <v>2074</v>
      </c>
      <c r="I225" s="34" t="s">
        <v>2039</v>
      </c>
      <c r="J225" s="35" t="s">
        <v>2362</v>
      </c>
      <c r="K225" s="35" t="s">
        <v>2725</v>
      </c>
      <c r="L225" s="130">
        <v>30</v>
      </c>
      <c r="M225" s="130">
        <v>30</v>
      </c>
      <c r="N225" s="130">
        <v>30</v>
      </c>
      <c r="O225" s="130">
        <v>30</v>
      </c>
      <c r="P225" s="130">
        <v>30</v>
      </c>
      <c r="Q225" s="132">
        <v>30</v>
      </c>
      <c r="R225" s="130">
        <v>30</v>
      </c>
      <c r="S225" s="130">
        <v>30</v>
      </c>
      <c r="T225" s="130">
        <v>30</v>
      </c>
      <c r="U225" s="130">
        <v>30</v>
      </c>
      <c r="V225" s="130">
        <v>30</v>
      </c>
      <c r="W225" s="130">
        <v>30</v>
      </c>
      <c r="X225" s="132">
        <v>30</v>
      </c>
      <c r="Y225" s="130"/>
      <c r="Z225" s="130"/>
      <c r="AA225" s="130"/>
      <c r="AB225" s="130">
        <v>30</v>
      </c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37">
        <f t="shared" si="15"/>
        <v>30</v>
      </c>
      <c r="BM225" s="37">
        <f t="shared" si="16"/>
        <v>40</v>
      </c>
      <c r="BN225" s="34">
        <v>20</v>
      </c>
      <c r="BO225" s="34">
        <v>20</v>
      </c>
      <c r="BP225" s="54">
        <f t="shared" si="17"/>
        <v>80</v>
      </c>
    </row>
    <row r="226" spans="1:68" s="4" customFormat="1" ht="18" customHeight="1">
      <c r="A226" s="29" t="s">
        <v>1589</v>
      </c>
      <c r="B226" s="30" t="s">
        <v>2539</v>
      </c>
      <c r="C226" s="68" t="s">
        <v>1911</v>
      </c>
      <c r="D226" s="31" t="s">
        <v>1686</v>
      </c>
      <c r="E226" s="31" t="s">
        <v>1687</v>
      </c>
      <c r="F226" s="32" t="s">
        <v>2161</v>
      </c>
      <c r="G226" s="33" t="s">
        <v>2162</v>
      </c>
      <c r="H226" s="33" t="s">
        <v>1589</v>
      </c>
      <c r="I226" s="34" t="s">
        <v>2039</v>
      </c>
      <c r="J226" s="69" t="s">
        <v>2361</v>
      </c>
      <c r="K226" s="35" t="s">
        <v>2042</v>
      </c>
      <c r="L226" s="65">
        <v>30</v>
      </c>
      <c r="M226" s="65">
        <v>30</v>
      </c>
      <c r="N226" s="65">
        <v>28</v>
      </c>
      <c r="O226" s="65">
        <v>29</v>
      </c>
      <c r="P226" s="65">
        <v>28</v>
      </c>
      <c r="Q226" s="65">
        <v>28</v>
      </c>
      <c r="R226" s="65">
        <v>24</v>
      </c>
      <c r="S226" s="65">
        <v>30</v>
      </c>
      <c r="T226" s="65">
        <v>30</v>
      </c>
      <c r="U226" s="65">
        <v>30</v>
      </c>
      <c r="V226" s="65">
        <v>30</v>
      </c>
      <c r="W226" s="65">
        <v>27</v>
      </c>
      <c r="X226" s="67">
        <v>30</v>
      </c>
      <c r="Y226" s="65">
        <v>30</v>
      </c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37">
        <f t="shared" si="15"/>
        <v>28.857142857142858</v>
      </c>
      <c r="BM226" s="37">
        <f t="shared" si="16"/>
        <v>38.476190476190474</v>
      </c>
      <c r="BN226" s="34">
        <v>20</v>
      </c>
      <c r="BO226" s="34">
        <v>20</v>
      </c>
      <c r="BP226" s="54">
        <f t="shared" si="17"/>
        <v>78.47619047619048</v>
      </c>
    </row>
    <row r="227" spans="1:68" s="4" customFormat="1" ht="18" customHeight="1">
      <c r="A227" s="29" t="s">
        <v>1589</v>
      </c>
      <c r="B227" s="30" t="s">
        <v>2539</v>
      </c>
      <c r="C227" s="68" t="s">
        <v>1920</v>
      </c>
      <c r="D227" s="31" t="s">
        <v>1702</v>
      </c>
      <c r="E227" s="31" t="s">
        <v>1618</v>
      </c>
      <c r="F227" s="32" t="s">
        <v>2174</v>
      </c>
      <c r="G227" s="33" t="s">
        <v>2175</v>
      </c>
      <c r="H227" s="33" t="s">
        <v>2176</v>
      </c>
      <c r="I227" s="34" t="s">
        <v>2039</v>
      </c>
      <c r="J227" s="69" t="s">
        <v>2361</v>
      </c>
      <c r="K227" s="35" t="s">
        <v>2052</v>
      </c>
      <c r="L227" s="65">
        <v>30</v>
      </c>
      <c r="M227" s="65">
        <v>30</v>
      </c>
      <c r="N227" s="65">
        <v>28</v>
      </c>
      <c r="O227" s="65">
        <v>29</v>
      </c>
      <c r="P227" s="65">
        <v>28</v>
      </c>
      <c r="Q227" s="65">
        <v>30</v>
      </c>
      <c r="R227" s="65">
        <v>27</v>
      </c>
      <c r="S227" s="65">
        <v>30</v>
      </c>
      <c r="T227" s="65">
        <v>30</v>
      </c>
      <c r="U227" s="65">
        <v>30</v>
      </c>
      <c r="V227" s="65">
        <v>30</v>
      </c>
      <c r="W227" s="65">
        <v>27</v>
      </c>
      <c r="X227" s="67">
        <v>30</v>
      </c>
      <c r="Y227" s="65"/>
      <c r="Z227" s="65"/>
      <c r="AA227" s="65"/>
      <c r="AB227" s="65"/>
      <c r="AC227" s="65"/>
      <c r="AD227" s="65"/>
      <c r="AE227" s="65">
        <v>30</v>
      </c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37">
        <f t="shared" si="15"/>
        <v>29.214285714285715</v>
      </c>
      <c r="BM227" s="37">
        <f t="shared" si="16"/>
        <v>38.952380952380956</v>
      </c>
      <c r="BN227" s="34">
        <v>20</v>
      </c>
      <c r="BO227" s="34">
        <v>20</v>
      </c>
      <c r="BP227" s="54">
        <f t="shared" si="17"/>
        <v>78.95238095238096</v>
      </c>
    </row>
    <row r="228" spans="1:68" s="4" customFormat="1" ht="18" customHeight="1">
      <c r="A228" s="29" t="s">
        <v>250</v>
      </c>
      <c r="B228" s="30" t="s">
        <v>2539</v>
      </c>
      <c r="C228" s="31" t="s">
        <v>344</v>
      </c>
      <c r="D228" s="31" t="s">
        <v>345</v>
      </c>
      <c r="E228" s="31" t="s">
        <v>280</v>
      </c>
      <c r="F228" s="32" t="s">
        <v>346</v>
      </c>
      <c r="G228" s="33" t="s">
        <v>347</v>
      </c>
      <c r="H228" s="33" t="s">
        <v>2169</v>
      </c>
      <c r="I228" s="34" t="s">
        <v>2039</v>
      </c>
      <c r="J228" s="35" t="s">
        <v>2361</v>
      </c>
      <c r="K228" s="35" t="s">
        <v>2052</v>
      </c>
      <c r="L228" s="130">
        <v>30</v>
      </c>
      <c r="M228" s="130">
        <v>30</v>
      </c>
      <c r="N228" s="130">
        <v>29</v>
      </c>
      <c r="O228" s="130">
        <v>30</v>
      </c>
      <c r="P228" s="130">
        <v>30</v>
      </c>
      <c r="Q228" s="130">
        <v>30</v>
      </c>
      <c r="R228" s="130">
        <v>30</v>
      </c>
      <c r="S228" s="130">
        <v>30</v>
      </c>
      <c r="T228" s="130">
        <v>30</v>
      </c>
      <c r="U228" s="130">
        <v>30</v>
      </c>
      <c r="V228" s="130">
        <v>28</v>
      </c>
      <c r="W228" s="130">
        <v>30</v>
      </c>
      <c r="X228" s="132">
        <v>30</v>
      </c>
      <c r="Y228" s="130"/>
      <c r="Z228" s="130"/>
      <c r="AA228" s="130"/>
      <c r="AB228" s="130"/>
      <c r="AC228" s="130"/>
      <c r="AD228" s="130"/>
      <c r="AE228" s="130">
        <v>30</v>
      </c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37">
        <f t="shared" si="15"/>
        <v>29.785714285714285</v>
      </c>
      <c r="BM228" s="37">
        <f t="shared" si="16"/>
        <v>39.71428571428571</v>
      </c>
      <c r="BN228" s="34">
        <v>20</v>
      </c>
      <c r="BO228" s="34">
        <v>20</v>
      </c>
      <c r="BP228" s="54">
        <f t="shared" si="17"/>
        <v>79.71428571428571</v>
      </c>
    </row>
    <row r="229" spans="1:68" s="4" customFormat="1" ht="18" customHeight="1">
      <c r="A229" s="29" t="s">
        <v>1589</v>
      </c>
      <c r="B229" s="30" t="s">
        <v>2539</v>
      </c>
      <c r="C229" s="68" t="s">
        <v>1922</v>
      </c>
      <c r="D229" s="31" t="s">
        <v>1705</v>
      </c>
      <c r="E229" s="31" t="s">
        <v>1683</v>
      </c>
      <c r="F229" s="32" t="s">
        <v>2178</v>
      </c>
      <c r="G229" s="33" t="s">
        <v>2106</v>
      </c>
      <c r="H229" s="33" t="s">
        <v>1589</v>
      </c>
      <c r="I229" s="34" t="s">
        <v>2039</v>
      </c>
      <c r="J229" s="69" t="s">
        <v>2361</v>
      </c>
      <c r="K229" s="35" t="s">
        <v>2042</v>
      </c>
      <c r="L229" s="65">
        <v>30</v>
      </c>
      <c r="M229" s="65">
        <v>28</v>
      </c>
      <c r="N229" s="65">
        <v>28</v>
      </c>
      <c r="O229" s="65">
        <v>30</v>
      </c>
      <c r="P229" s="65">
        <v>30</v>
      </c>
      <c r="Q229" s="65">
        <v>30</v>
      </c>
      <c r="R229" s="65">
        <v>27</v>
      </c>
      <c r="S229" s="65">
        <v>30</v>
      </c>
      <c r="T229" s="65">
        <v>30</v>
      </c>
      <c r="U229" s="65">
        <v>30</v>
      </c>
      <c r="V229" s="65">
        <v>28</v>
      </c>
      <c r="W229" s="65">
        <v>30</v>
      </c>
      <c r="X229" s="67">
        <v>30</v>
      </c>
      <c r="Y229" s="65">
        <v>30</v>
      </c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37">
        <f t="shared" si="15"/>
        <v>29.357142857142858</v>
      </c>
      <c r="BM229" s="37">
        <f t="shared" si="16"/>
        <v>39.14285714285714</v>
      </c>
      <c r="BN229" s="34">
        <v>20</v>
      </c>
      <c r="BO229" s="34">
        <v>20</v>
      </c>
      <c r="BP229" s="54">
        <f t="shared" si="17"/>
        <v>79.14285714285714</v>
      </c>
    </row>
    <row r="230" spans="1:68" s="4" customFormat="1" ht="18" customHeight="1">
      <c r="A230" s="29" t="s">
        <v>250</v>
      </c>
      <c r="B230" s="30" t="s">
        <v>2539</v>
      </c>
      <c r="C230" s="31" t="s">
        <v>348</v>
      </c>
      <c r="D230" s="31" t="s">
        <v>349</v>
      </c>
      <c r="E230" s="31" t="s">
        <v>350</v>
      </c>
      <c r="F230" s="32" t="s">
        <v>351</v>
      </c>
      <c r="G230" s="33" t="s">
        <v>352</v>
      </c>
      <c r="H230" s="33" t="s">
        <v>2420</v>
      </c>
      <c r="I230" s="34" t="s">
        <v>2039</v>
      </c>
      <c r="J230" s="35" t="s">
        <v>2361</v>
      </c>
      <c r="K230" s="35" t="s">
        <v>2052</v>
      </c>
      <c r="L230" s="130">
        <v>30</v>
      </c>
      <c r="M230" s="130">
        <v>30</v>
      </c>
      <c r="N230" s="130">
        <v>29</v>
      </c>
      <c r="O230" s="130">
        <v>30</v>
      </c>
      <c r="P230" s="130">
        <v>30</v>
      </c>
      <c r="Q230" s="130">
        <v>30</v>
      </c>
      <c r="R230" s="130">
        <v>30</v>
      </c>
      <c r="S230" s="130">
        <v>30</v>
      </c>
      <c r="T230" s="130">
        <v>30</v>
      </c>
      <c r="U230" s="130">
        <v>30</v>
      </c>
      <c r="V230" s="130">
        <v>26</v>
      </c>
      <c r="W230" s="130">
        <v>30</v>
      </c>
      <c r="X230" s="132">
        <v>30</v>
      </c>
      <c r="Y230" s="130"/>
      <c r="Z230" s="130"/>
      <c r="AA230" s="130"/>
      <c r="AB230" s="130"/>
      <c r="AC230" s="130"/>
      <c r="AD230" s="130"/>
      <c r="AE230" s="130">
        <v>30</v>
      </c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37">
        <f t="shared" si="15"/>
        <v>29.642857142857142</v>
      </c>
      <c r="BM230" s="37">
        <f t="shared" si="16"/>
        <v>39.523809523809526</v>
      </c>
      <c r="BN230" s="34">
        <v>20</v>
      </c>
      <c r="BO230" s="34">
        <v>20</v>
      </c>
      <c r="BP230" s="54">
        <f t="shared" si="17"/>
        <v>79.52380952380952</v>
      </c>
    </row>
    <row r="231" spans="1:68" s="4" customFormat="1" ht="18" customHeight="1">
      <c r="A231" s="29" t="s">
        <v>9</v>
      </c>
      <c r="B231" s="30" t="s">
        <v>2539</v>
      </c>
      <c r="C231" s="31" t="s">
        <v>95</v>
      </c>
      <c r="D231" s="31" t="s">
        <v>96</v>
      </c>
      <c r="E231" s="31" t="s">
        <v>3051</v>
      </c>
      <c r="F231" s="32" t="s">
        <v>97</v>
      </c>
      <c r="G231" s="33" t="s">
        <v>98</v>
      </c>
      <c r="H231" s="33" t="s">
        <v>99</v>
      </c>
      <c r="I231" s="34" t="s">
        <v>2039</v>
      </c>
      <c r="J231" s="35" t="s">
        <v>2361</v>
      </c>
      <c r="K231" s="35" t="s">
        <v>44</v>
      </c>
      <c r="L231" s="42" t="s">
        <v>2717</v>
      </c>
      <c r="M231" s="42" t="s">
        <v>2717</v>
      </c>
      <c r="N231" s="42" t="s">
        <v>2717</v>
      </c>
      <c r="O231" s="42" t="s">
        <v>2717</v>
      </c>
      <c r="P231" s="42" t="s">
        <v>2717</v>
      </c>
      <c r="Q231" s="42" t="s">
        <v>2717</v>
      </c>
      <c r="R231" s="42" t="s">
        <v>2717</v>
      </c>
      <c r="S231" s="41" t="s">
        <v>2717</v>
      </c>
      <c r="T231" s="42" t="s">
        <v>2717</v>
      </c>
      <c r="U231" s="42" t="s">
        <v>2717</v>
      </c>
      <c r="V231" s="42" t="s">
        <v>2717</v>
      </c>
      <c r="W231" s="42" t="s">
        <v>2717</v>
      </c>
      <c r="X231" s="41" t="s">
        <v>2717</v>
      </c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37">
        <f t="shared" si="15"/>
        <v>0</v>
      </c>
      <c r="BM231" s="37">
        <f t="shared" si="16"/>
        <v>0</v>
      </c>
      <c r="BN231" s="34" t="s">
        <v>2308</v>
      </c>
      <c r="BO231" s="34" t="s">
        <v>2308</v>
      </c>
      <c r="BP231" s="54" t="e">
        <f t="shared" si="17"/>
        <v>#VALUE!</v>
      </c>
    </row>
    <row r="232" spans="1:68" s="4" customFormat="1" ht="18" customHeight="1">
      <c r="A232" s="29" t="s">
        <v>9</v>
      </c>
      <c r="B232" s="30" t="s">
        <v>2539</v>
      </c>
      <c r="C232" s="31" t="s">
        <v>104</v>
      </c>
      <c r="D232" s="31" t="s">
        <v>105</v>
      </c>
      <c r="E232" s="31" t="s">
        <v>106</v>
      </c>
      <c r="F232" s="32" t="s">
        <v>107</v>
      </c>
      <c r="G232" s="33" t="s">
        <v>2080</v>
      </c>
      <c r="H232" s="33" t="s">
        <v>2074</v>
      </c>
      <c r="I232" s="34" t="s">
        <v>2039</v>
      </c>
      <c r="J232" s="35" t="s">
        <v>2361</v>
      </c>
      <c r="K232" s="35" t="s">
        <v>30</v>
      </c>
      <c r="L232" s="42" t="s">
        <v>2717</v>
      </c>
      <c r="M232" s="42" t="s">
        <v>2717</v>
      </c>
      <c r="N232" s="42" t="s">
        <v>2717</v>
      </c>
      <c r="O232" s="42" t="s">
        <v>2717</v>
      </c>
      <c r="P232" s="42" t="s">
        <v>2717</v>
      </c>
      <c r="Q232" s="42" t="s">
        <v>2717</v>
      </c>
      <c r="R232" s="42" t="s">
        <v>2717</v>
      </c>
      <c r="S232" s="42" t="s">
        <v>2717</v>
      </c>
      <c r="T232" s="42" t="s">
        <v>2717</v>
      </c>
      <c r="U232" s="42" t="s">
        <v>2717</v>
      </c>
      <c r="V232" s="42" t="s">
        <v>2717</v>
      </c>
      <c r="W232" s="42" t="s">
        <v>2717</v>
      </c>
      <c r="X232" s="41" t="s">
        <v>2717</v>
      </c>
      <c r="Y232" s="130"/>
      <c r="Z232" s="130" t="s">
        <v>3108</v>
      </c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37">
        <f t="shared" si="15"/>
        <v>0</v>
      </c>
      <c r="BM232" s="37">
        <f t="shared" si="16"/>
        <v>0</v>
      </c>
      <c r="BN232" s="34" t="s">
        <v>2308</v>
      </c>
      <c r="BO232" s="34" t="s">
        <v>2308</v>
      </c>
      <c r="BP232" s="54" t="e">
        <f t="shared" si="17"/>
        <v>#VALUE!</v>
      </c>
    </row>
    <row r="233" spans="1:68" ht="18" customHeight="1">
      <c r="A233" s="29" t="s">
        <v>250</v>
      </c>
      <c r="B233" s="30" t="s">
        <v>2539</v>
      </c>
      <c r="C233" s="31" t="s">
        <v>361</v>
      </c>
      <c r="D233" s="31" t="s">
        <v>362</v>
      </c>
      <c r="E233" s="31" t="s">
        <v>1764</v>
      </c>
      <c r="F233" s="32" t="s">
        <v>363</v>
      </c>
      <c r="G233" s="33" t="s">
        <v>2419</v>
      </c>
      <c r="H233" s="33" t="s">
        <v>2420</v>
      </c>
      <c r="I233" s="34" t="s">
        <v>2039</v>
      </c>
      <c r="J233" s="35" t="s">
        <v>2361</v>
      </c>
      <c r="K233" s="35" t="s">
        <v>2056</v>
      </c>
      <c r="L233" s="42">
        <v>30</v>
      </c>
      <c r="M233" s="42">
        <v>30</v>
      </c>
      <c r="N233" s="42">
        <v>28</v>
      </c>
      <c r="O233" s="42">
        <v>30</v>
      </c>
      <c r="P233" s="42">
        <v>30</v>
      </c>
      <c r="Q233" s="42">
        <v>30</v>
      </c>
      <c r="R233" s="42">
        <v>30</v>
      </c>
      <c r="S233" s="42">
        <v>28</v>
      </c>
      <c r="T233" s="42">
        <v>30</v>
      </c>
      <c r="U233" s="42">
        <v>30</v>
      </c>
      <c r="V233" s="42">
        <v>30</v>
      </c>
      <c r="W233" s="42">
        <v>30</v>
      </c>
      <c r="X233" s="41">
        <v>30</v>
      </c>
      <c r="Y233" s="130"/>
      <c r="Z233" s="130"/>
      <c r="AA233" s="130">
        <v>30</v>
      </c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37">
        <f t="shared" si="15"/>
        <v>29.714285714285715</v>
      </c>
      <c r="BM233" s="37">
        <f t="shared" si="16"/>
        <v>39.61904761904762</v>
      </c>
      <c r="BN233" s="34">
        <v>20</v>
      </c>
      <c r="BO233" s="34">
        <v>20</v>
      </c>
      <c r="BP233" s="54">
        <f t="shared" si="17"/>
        <v>79.61904761904762</v>
      </c>
    </row>
    <row r="234" spans="1:68" ht="18" customHeight="1">
      <c r="A234" s="29" t="s">
        <v>1589</v>
      </c>
      <c r="B234" s="30" t="s">
        <v>2539</v>
      </c>
      <c r="C234" s="68" t="s">
        <v>1935</v>
      </c>
      <c r="D234" s="31" t="s">
        <v>1714</v>
      </c>
      <c r="E234" s="31" t="s">
        <v>1630</v>
      </c>
      <c r="F234" s="32" t="s">
        <v>2187</v>
      </c>
      <c r="G234" s="33" t="s">
        <v>2188</v>
      </c>
      <c r="H234" s="33"/>
      <c r="I234" s="34" t="s">
        <v>2039</v>
      </c>
      <c r="J234" s="69" t="s">
        <v>2361</v>
      </c>
      <c r="K234" s="35" t="s">
        <v>2053</v>
      </c>
      <c r="L234" s="65">
        <v>30</v>
      </c>
      <c r="M234" s="65">
        <v>30</v>
      </c>
      <c r="N234" s="65">
        <v>26</v>
      </c>
      <c r="O234" s="65">
        <v>28</v>
      </c>
      <c r="P234" s="65">
        <v>30</v>
      </c>
      <c r="Q234" s="65">
        <v>30</v>
      </c>
      <c r="R234" s="65">
        <v>27</v>
      </c>
      <c r="S234" s="65">
        <v>30</v>
      </c>
      <c r="T234" s="65">
        <v>30</v>
      </c>
      <c r="U234" s="65">
        <v>30</v>
      </c>
      <c r="V234" s="65">
        <v>30</v>
      </c>
      <c r="W234" s="65">
        <v>27</v>
      </c>
      <c r="X234" s="67">
        <v>30</v>
      </c>
      <c r="Y234" s="65"/>
      <c r="Z234" s="65"/>
      <c r="AA234" s="65">
        <v>30</v>
      </c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37">
        <f t="shared" si="15"/>
        <v>29.142857142857142</v>
      </c>
      <c r="BM234" s="37">
        <f t="shared" si="16"/>
        <v>38.85714285714286</v>
      </c>
      <c r="BN234" s="34">
        <v>20</v>
      </c>
      <c r="BO234" s="34">
        <v>20</v>
      </c>
      <c r="BP234" s="54">
        <f t="shared" si="17"/>
        <v>78.85714285714286</v>
      </c>
    </row>
    <row r="235" spans="1:68" ht="18" customHeight="1">
      <c r="A235" s="29" t="s">
        <v>9</v>
      </c>
      <c r="B235" s="30" t="s">
        <v>2539</v>
      </c>
      <c r="C235" s="31" t="s">
        <v>113</v>
      </c>
      <c r="D235" s="31" t="s">
        <v>114</v>
      </c>
      <c r="E235" s="31" t="s">
        <v>3068</v>
      </c>
      <c r="F235" s="32" t="s">
        <v>115</v>
      </c>
      <c r="G235" s="33" t="s">
        <v>2228</v>
      </c>
      <c r="H235" s="33" t="s">
        <v>2074</v>
      </c>
      <c r="I235" s="34" t="s">
        <v>2039</v>
      </c>
      <c r="J235" s="35" t="s">
        <v>2361</v>
      </c>
      <c r="K235" s="35" t="s">
        <v>44</v>
      </c>
      <c r="L235" s="130">
        <v>30</v>
      </c>
      <c r="M235" s="130">
        <v>30</v>
      </c>
      <c r="N235" s="130">
        <v>30</v>
      </c>
      <c r="O235" s="130">
        <v>30</v>
      </c>
      <c r="P235" s="130">
        <v>30</v>
      </c>
      <c r="Q235" s="130">
        <v>30</v>
      </c>
      <c r="R235" s="130">
        <v>30</v>
      </c>
      <c r="S235" s="130">
        <v>28</v>
      </c>
      <c r="T235" s="130">
        <v>30</v>
      </c>
      <c r="U235" s="130">
        <v>29</v>
      </c>
      <c r="V235" s="130">
        <v>30</v>
      </c>
      <c r="W235" s="130">
        <v>30</v>
      </c>
      <c r="X235" s="132">
        <v>30</v>
      </c>
      <c r="Y235" s="130"/>
      <c r="Z235" s="130"/>
      <c r="AA235" s="130"/>
      <c r="AB235" s="130"/>
      <c r="AC235" s="130"/>
      <c r="AD235" s="130"/>
      <c r="AE235" s="130">
        <v>30</v>
      </c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37">
        <f t="shared" si="15"/>
        <v>29.785714285714285</v>
      </c>
      <c r="BM235" s="37">
        <f t="shared" si="16"/>
        <v>39.71428571428571</v>
      </c>
      <c r="BN235" s="34">
        <v>20</v>
      </c>
      <c r="BO235" s="34">
        <v>20</v>
      </c>
      <c r="BP235" s="54">
        <f t="shared" si="17"/>
        <v>79.71428571428571</v>
      </c>
    </row>
    <row r="236" spans="1:68" ht="18" customHeight="1">
      <c r="A236" s="29" t="s">
        <v>2169</v>
      </c>
      <c r="B236" s="30" t="s">
        <v>2539</v>
      </c>
      <c r="C236" s="31" t="s">
        <v>1398</v>
      </c>
      <c r="D236" s="31" t="s">
        <v>1399</v>
      </c>
      <c r="E236" s="31" t="s">
        <v>234</v>
      </c>
      <c r="F236" s="32" t="s">
        <v>1400</v>
      </c>
      <c r="G236" s="33" t="s">
        <v>2080</v>
      </c>
      <c r="H236" s="33" t="s">
        <v>2074</v>
      </c>
      <c r="I236" s="34" t="s">
        <v>2040</v>
      </c>
      <c r="J236" s="35" t="s">
        <v>2361</v>
      </c>
      <c r="K236" s="35" t="s">
        <v>2616</v>
      </c>
      <c r="L236" s="124">
        <v>30</v>
      </c>
      <c r="M236" s="123">
        <v>30</v>
      </c>
      <c r="N236" s="123">
        <v>30</v>
      </c>
      <c r="O236" s="123">
        <v>30</v>
      </c>
      <c r="P236" s="123">
        <v>30</v>
      </c>
      <c r="Q236" s="125">
        <v>30</v>
      </c>
      <c r="R236" s="125">
        <v>30</v>
      </c>
      <c r="S236" s="125">
        <v>30</v>
      </c>
      <c r="T236" s="125">
        <v>30</v>
      </c>
      <c r="U236" s="123">
        <v>29</v>
      </c>
      <c r="V236" s="123">
        <v>28</v>
      </c>
      <c r="W236" s="123">
        <v>30</v>
      </c>
      <c r="X236" s="133">
        <v>30</v>
      </c>
      <c r="Y236" s="123"/>
      <c r="Z236" s="123"/>
      <c r="AA236" s="123">
        <v>30</v>
      </c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6"/>
      <c r="AO236" s="126"/>
      <c r="AP236" s="126"/>
      <c r="AQ236" s="126"/>
      <c r="AR236" s="126"/>
      <c r="AS236" s="125"/>
      <c r="AT236" s="123"/>
      <c r="AU236" s="123"/>
      <c r="AV236" s="123"/>
      <c r="AW236" s="123"/>
      <c r="AX236" s="123"/>
      <c r="AY236" s="123"/>
      <c r="AZ236" s="123"/>
      <c r="BA236" s="126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37">
        <f t="shared" si="15"/>
        <v>29.785714285714285</v>
      </c>
      <c r="BM236" s="37">
        <f t="shared" si="16"/>
        <v>39.71428571428571</v>
      </c>
      <c r="BN236" s="34">
        <v>20</v>
      </c>
      <c r="BO236" s="34">
        <v>20</v>
      </c>
      <c r="BP236" s="54">
        <f t="shared" si="17"/>
        <v>79.71428571428571</v>
      </c>
    </row>
    <row r="237" spans="1:68" ht="18" customHeight="1">
      <c r="A237" s="29" t="s">
        <v>1589</v>
      </c>
      <c r="B237" s="30" t="s">
        <v>2539</v>
      </c>
      <c r="C237" s="68" t="s">
        <v>1941</v>
      </c>
      <c r="D237" s="31" t="s">
        <v>1625</v>
      </c>
      <c r="E237" s="31" t="s">
        <v>1723</v>
      </c>
      <c r="F237" s="32" t="s">
        <v>2194</v>
      </c>
      <c r="G237" s="33" t="s">
        <v>2069</v>
      </c>
      <c r="H237" s="69" t="s">
        <v>1589</v>
      </c>
      <c r="I237" s="34" t="s">
        <v>2039</v>
      </c>
      <c r="J237" s="69" t="s">
        <v>2361</v>
      </c>
      <c r="K237" s="35" t="s">
        <v>2053</v>
      </c>
      <c r="L237" s="65">
        <v>30</v>
      </c>
      <c r="M237" s="65">
        <v>30</v>
      </c>
      <c r="N237" s="65">
        <v>24</v>
      </c>
      <c r="O237" s="65">
        <v>28</v>
      </c>
      <c r="P237" s="65">
        <v>28</v>
      </c>
      <c r="Q237" s="65">
        <v>30</v>
      </c>
      <c r="R237" s="65">
        <v>27</v>
      </c>
      <c r="S237" s="65">
        <v>30</v>
      </c>
      <c r="T237" s="65">
        <v>30</v>
      </c>
      <c r="U237" s="65">
        <v>30</v>
      </c>
      <c r="V237" s="65">
        <v>28</v>
      </c>
      <c r="W237" s="65">
        <v>27</v>
      </c>
      <c r="X237" s="67">
        <v>30</v>
      </c>
      <c r="Y237" s="65"/>
      <c r="Z237" s="65"/>
      <c r="AA237" s="65">
        <v>30</v>
      </c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37">
        <f t="shared" si="15"/>
        <v>28.714285714285715</v>
      </c>
      <c r="BM237" s="37">
        <f t="shared" si="16"/>
        <v>38.28571428571429</v>
      </c>
      <c r="BN237" s="34">
        <v>20</v>
      </c>
      <c r="BO237" s="34">
        <v>20</v>
      </c>
      <c r="BP237" s="54">
        <f t="shared" si="17"/>
        <v>78.28571428571429</v>
      </c>
    </row>
    <row r="238" spans="1:68" ht="18" customHeight="1">
      <c r="A238" s="29" t="s">
        <v>9</v>
      </c>
      <c r="B238" s="30" t="s">
        <v>2539</v>
      </c>
      <c r="C238" s="31" t="s">
        <v>122</v>
      </c>
      <c r="D238" s="31" t="s">
        <v>123</v>
      </c>
      <c r="E238" s="31" t="s">
        <v>2813</v>
      </c>
      <c r="F238" s="32" t="s">
        <v>124</v>
      </c>
      <c r="G238" s="33" t="s">
        <v>2080</v>
      </c>
      <c r="H238" s="33" t="s">
        <v>2074</v>
      </c>
      <c r="I238" s="34" t="s">
        <v>2039</v>
      </c>
      <c r="J238" s="35" t="s">
        <v>2361</v>
      </c>
      <c r="K238" s="35" t="s">
        <v>44</v>
      </c>
      <c r="L238" s="130">
        <v>30</v>
      </c>
      <c r="M238" s="130">
        <v>30</v>
      </c>
      <c r="N238" s="130">
        <v>28</v>
      </c>
      <c r="O238" s="130">
        <v>30</v>
      </c>
      <c r="P238" s="130">
        <v>30</v>
      </c>
      <c r="Q238" s="130">
        <v>30</v>
      </c>
      <c r="R238" s="130">
        <v>28</v>
      </c>
      <c r="S238" s="130">
        <v>30</v>
      </c>
      <c r="T238" s="130">
        <v>30</v>
      </c>
      <c r="U238" s="130">
        <v>28</v>
      </c>
      <c r="V238" s="130">
        <v>28</v>
      </c>
      <c r="W238" s="130">
        <v>30</v>
      </c>
      <c r="X238" s="132">
        <v>30</v>
      </c>
      <c r="Y238" s="130"/>
      <c r="Z238" s="130"/>
      <c r="AA238" s="130"/>
      <c r="AB238" s="130"/>
      <c r="AC238" s="130"/>
      <c r="AD238" s="130"/>
      <c r="AE238" s="130">
        <v>30</v>
      </c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37">
        <f t="shared" si="15"/>
        <v>29.428571428571427</v>
      </c>
      <c r="BM238" s="37">
        <f t="shared" si="16"/>
        <v>39.238095238095234</v>
      </c>
      <c r="BN238" s="34">
        <v>20</v>
      </c>
      <c r="BO238" s="34">
        <v>20</v>
      </c>
      <c r="BP238" s="54">
        <f t="shared" si="17"/>
        <v>79.23809523809524</v>
      </c>
    </row>
    <row r="239" spans="1:68" ht="18" customHeight="1">
      <c r="A239" s="29" t="s">
        <v>250</v>
      </c>
      <c r="B239" s="30" t="s">
        <v>2539</v>
      </c>
      <c r="C239" s="31" t="s">
        <v>394</v>
      </c>
      <c r="D239" s="31" t="s">
        <v>395</v>
      </c>
      <c r="E239" s="31" t="s">
        <v>1687</v>
      </c>
      <c r="F239" s="32" t="s">
        <v>396</v>
      </c>
      <c r="G239" s="33" t="s">
        <v>397</v>
      </c>
      <c r="H239" s="33" t="s">
        <v>2169</v>
      </c>
      <c r="I239" s="34" t="s">
        <v>2039</v>
      </c>
      <c r="J239" s="35" t="s">
        <v>2361</v>
      </c>
      <c r="K239" s="35" t="s">
        <v>2052</v>
      </c>
      <c r="L239" s="130">
        <v>30</v>
      </c>
      <c r="M239" s="130">
        <v>30</v>
      </c>
      <c r="N239" s="130">
        <v>29</v>
      </c>
      <c r="O239" s="130">
        <v>30</v>
      </c>
      <c r="P239" s="130">
        <v>30</v>
      </c>
      <c r="Q239" s="130">
        <v>30</v>
      </c>
      <c r="R239" s="130">
        <v>30</v>
      </c>
      <c r="S239" s="130">
        <v>30</v>
      </c>
      <c r="T239" s="130">
        <v>30</v>
      </c>
      <c r="U239" s="130">
        <v>30</v>
      </c>
      <c r="V239" s="130">
        <v>30</v>
      </c>
      <c r="W239" s="130">
        <v>30</v>
      </c>
      <c r="X239" s="132">
        <v>30</v>
      </c>
      <c r="Y239" s="130"/>
      <c r="Z239" s="130"/>
      <c r="AA239" s="130"/>
      <c r="AB239" s="130"/>
      <c r="AC239" s="130"/>
      <c r="AD239" s="130"/>
      <c r="AE239" s="130">
        <v>30</v>
      </c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37">
        <f t="shared" si="15"/>
        <v>29.928571428571427</v>
      </c>
      <c r="BM239" s="37">
        <f t="shared" si="16"/>
        <v>39.904761904761905</v>
      </c>
      <c r="BN239" s="34">
        <v>20</v>
      </c>
      <c r="BO239" s="34">
        <v>20</v>
      </c>
      <c r="BP239" s="54">
        <f t="shared" si="17"/>
        <v>79.9047619047619</v>
      </c>
    </row>
    <row r="240" spans="1:68" ht="18" customHeight="1">
      <c r="A240" s="29" t="s">
        <v>9</v>
      </c>
      <c r="B240" s="30" t="s">
        <v>2539</v>
      </c>
      <c r="C240" s="31" t="s">
        <v>128</v>
      </c>
      <c r="D240" s="31" t="s">
        <v>129</v>
      </c>
      <c r="E240" s="31" t="s">
        <v>1659</v>
      </c>
      <c r="F240" s="32" t="s">
        <v>130</v>
      </c>
      <c r="G240" s="33" t="s">
        <v>131</v>
      </c>
      <c r="H240" s="33" t="s">
        <v>2074</v>
      </c>
      <c r="I240" s="34" t="s">
        <v>2039</v>
      </c>
      <c r="J240" s="35" t="s">
        <v>2361</v>
      </c>
      <c r="K240" s="35" t="s">
        <v>44</v>
      </c>
      <c r="L240" s="130">
        <v>28</v>
      </c>
      <c r="M240" s="130">
        <v>30</v>
      </c>
      <c r="N240" s="130">
        <v>30</v>
      </c>
      <c r="O240" s="130">
        <v>30</v>
      </c>
      <c r="P240" s="130">
        <v>30</v>
      </c>
      <c r="Q240" s="130">
        <v>29</v>
      </c>
      <c r="R240" s="130">
        <v>27</v>
      </c>
      <c r="S240" s="130">
        <v>30</v>
      </c>
      <c r="T240" s="130">
        <v>30</v>
      </c>
      <c r="U240" s="130">
        <v>27</v>
      </c>
      <c r="V240" s="130">
        <v>27</v>
      </c>
      <c r="W240" s="130">
        <v>30</v>
      </c>
      <c r="X240" s="132">
        <v>30</v>
      </c>
      <c r="Y240" s="130"/>
      <c r="Z240" s="130"/>
      <c r="AA240" s="130"/>
      <c r="AB240" s="130"/>
      <c r="AC240" s="130"/>
      <c r="AD240" s="130"/>
      <c r="AE240" s="130">
        <v>30</v>
      </c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37">
        <f t="shared" si="15"/>
        <v>29.142857142857142</v>
      </c>
      <c r="BM240" s="37">
        <f t="shared" si="16"/>
        <v>38.85714285714286</v>
      </c>
      <c r="BN240" s="34">
        <v>20</v>
      </c>
      <c r="BO240" s="34">
        <v>20</v>
      </c>
      <c r="BP240" s="54">
        <f t="shared" si="17"/>
        <v>78.85714285714286</v>
      </c>
    </row>
    <row r="241" spans="1:68" ht="18" customHeight="1">
      <c r="A241" s="29" t="s">
        <v>3132</v>
      </c>
      <c r="B241" s="30" t="s">
        <v>2539</v>
      </c>
      <c r="C241" s="31" t="s">
        <v>3188</v>
      </c>
      <c r="D241" s="31" t="s">
        <v>3189</v>
      </c>
      <c r="E241" s="31" t="s">
        <v>3190</v>
      </c>
      <c r="F241" s="32" t="s">
        <v>3191</v>
      </c>
      <c r="G241" s="33" t="s">
        <v>2080</v>
      </c>
      <c r="H241" s="33" t="s">
        <v>2074</v>
      </c>
      <c r="I241" s="34" t="s">
        <v>2039</v>
      </c>
      <c r="J241" s="35" t="s">
        <v>2361</v>
      </c>
      <c r="K241" s="35" t="s">
        <v>3171</v>
      </c>
      <c r="L241" s="130">
        <v>30</v>
      </c>
      <c r="M241" s="130">
        <v>30</v>
      </c>
      <c r="N241" s="130">
        <v>30</v>
      </c>
      <c r="O241" s="130">
        <v>30</v>
      </c>
      <c r="P241" s="130">
        <v>30</v>
      </c>
      <c r="Q241" s="132">
        <v>30</v>
      </c>
      <c r="R241" s="130">
        <v>30</v>
      </c>
      <c r="S241" s="130">
        <v>30</v>
      </c>
      <c r="T241" s="130">
        <v>30</v>
      </c>
      <c r="U241" s="130">
        <v>30</v>
      </c>
      <c r="V241" s="130">
        <v>30</v>
      </c>
      <c r="W241" s="130">
        <v>30</v>
      </c>
      <c r="X241" s="132">
        <v>30</v>
      </c>
      <c r="Y241" s="130"/>
      <c r="Z241" s="130"/>
      <c r="AA241" s="130">
        <v>30</v>
      </c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37">
        <f t="shared" si="15"/>
        <v>30</v>
      </c>
      <c r="BM241" s="37">
        <f t="shared" si="16"/>
        <v>40</v>
      </c>
      <c r="BN241" s="34">
        <v>20</v>
      </c>
      <c r="BO241" s="34">
        <v>20</v>
      </c>
      <c r="BP241" s="54">
        <f t="shared" si="17"/>
        <v>80</v>
      </c>
    </row>
    <row r="242" spans="1:68" ht="18" customHeight="1">
      <c r="A242" s="29" t="s">
        <v>3132</v>
      </c>
      <c r="B242" s="30" t="s">
        <v>2539</v>
      </c>
      <c r="C242" s="31" t="s">
        <v>3192</v>
      </c>
      <c r="D242" s="31" t="s">
        <v>3193</v>
      </c>
      <c r="E242" s="31" t="s">
        <v>1775</v>
      </c>
      <c r="F242" s="32" t="s">
        <v>3194</v>
      </c>
      <c r="G242" s="33" t="s">
        <v>2202</v>
      </c>
      <c r="H242" s="33" t="s">
        <v>2074</v>
      </c>
      <c r="I242" s="34" t="s">
        <v>2039</v>
      </c>
      <c r="J242" s="35" t="s">
        <v>2361</v>
      </c>
      <c r="K242" s="35" t="s">
        <v>3142</v>
      </c>
      <c r="L242" s="130">
        <v>28</v>
      </c>
      <c r="M242" s="130">
        <v>30</v>
      </c>
      <c r="N242" s="130">
        <v>30</v>
      </c>
      <c r="O242" s="130">
        <v>30</v>
      </c>
      <c r="P242" s="130">
        <v>30</v>
      </c>
      <c r="Q242" s="132">
        <v>30</v>
      </c>
      <c r="R242" s="130">
        <v>30</v>
      </c>
      <c r="S242" s="130">
        <v>30</v>
      </c>
      <c r="T242" s="130">
        <v>30</v>
      </c>
      <c r="U242" s="130">
        <v>30</v>
      </c>
      <c r="V242" s="130">
        <v>30</v>
      </c>
      <c r="W242" s="130">
        <v>30</v>
      </c>
      <c r="X242" s="132">
        <v>30</v>
      </c>
      <c r="Y242" s="130">
        <v>30</v>
      </c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37">
        <f t="shared" si="15"/>
        <v>29.857142857142858</v>
      </c>
      <c r="BM242" s="37">
        <f t="shared" si="16"/>
        <v>39.80952380952381</v>
      </c>
      <c r="BN242" s="34">
        <v>20</v>
      </c>
      <c r="BO242" s="34">
        <v>20</v>
      </c>
      <c r="BP242" s="54">
        <f t="shared" si="17"/>
        <v>79.80952380952381</v>
      </c>
    </row>
    <row r="243" spans="1:68" ht="18" customHeight="1">
      <c r="A243" s="29" t="s">
        <v>1589</v>
      </c>
      <c r="B243" s="30" t="s">
        <v>2539</v>
      </c>
      <c r="C243" s="68" t="s">
        <v>1959</v>
      </c>
      <c r="D243" s="31" t="s">
        <v>1751</v>
      </c>
      <c r="E243" s="31" t="s">
        <v>1752</v>
      </c>
      <c r="F243" s="32" t="s">
        <v>2222</v>
      </c>
      <c r="G243" s="33" t="s">
        <v>2069</v>
      </c>
      <c r="H243" s="69" t="s">
        <v>1589</v>
      </c>
      <c r="I243" s="34" t="s">
        <v>2040</v>
      </c>
      <c r="J243" s="69" t="s">
        <v>2361</v>
      </c>
      <c r="K243" s="35" t="s">
        <v>2053</v>
      </c>
      <c r="L243" s="65">
        <v>30</v>
      </c>
      <c r="M243" s="65">
        <v>30</v>
      </c>
      <c r="N243" s="65">
        <v>28</v>
      </c>
      <c r="O243" s="65">
        <v>30</v>
      </c>
      <c r="P243" s="65">
        <v>28</v>
      </c>
      <c r="Q243" s="65">
        <v>30</v>
      </c>
      <c r="R243" s="65">
        <v>24</v>
      </c>
      <c r="S243" s="65">
        <v>30</v>
      </c>
      <c r="T243" s="65">
        <v>30</v>
      </c>
      <c r="U243" s="65">
        <v>30</v>
      </c>
      <c r="V243" s="65">
        <v>30</v>
      </c>
      <c r="W243" s="65">
        <v>30</v>
      </c>
      <c r="X243" s="67">
        <v>30</v>
      </c>
      <c r="Y243" s="65"/>
      <c r="Z243" s="65"/>
      <c r="AA243" s="65">
        <v>30</v>
      </c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37">
        <f t="shared" si="15"/>
        <v>29.285714285714285</v>
      </c>
      <c r="BM243" s="37">
        <f t="shared" si="16"/>
        <v>39.047619047619044</v>
      </c>
      <c r="BN243" s="34">
        <v>20</v>
      </c>
      <c r="BO243" s="34">
        <v>20</v>
      </c>
      <c r="BP243" s="54">
        <f t="shared" si="17"/>
        <v>79.04761904761904</v>
      </c>
    </row>
    <row r="244" spans="1:68" ht="18" customHeight="1">
      <c r="A244" s="29" t="s">
        <v>2169</v>
      </c>
      <c r="B244" s="30" t="s">
        <v>2539</v>
      </c>
      <c r="C244" s="31" t="s">
        <v>1422</v>
      </c>
      <c r="D244" s="31" t="s">
        <v>1423</v>
      </c>
      <c r="E244" s="31" t="s">
        <v>1424</v>
      </c>
      <c r="F244" s="32" t="s">
        <v>1425</v>
      </c>
      <c r="G244" s="33" t="s">
        <v>1426</v>
      </c>
      <c r="H244" s="33" t="s">
        <v>2176</v>
      </c>
      <c r="I244" s="34" t="s">
        <v>2039</v>
      </c>
      <c r="J244" s="35" t="s">
        <v>2362</v>
      </c>
      <c r="K244" s="35" t="s">
        <v>2725</v>
      </c>
      <c r="L244" s="124">
        <v>28</v>
      </c>
      <c r="M244" s="123">
        <v>30</v>
      </c>
      <c r="N244" s="123">
        <v>30</v>
      </c>
      <c r="O244" s="123">
        <v>30</v>
      </c>
      <c r="P244" s="123">
        <v>30</v>
      </c>
      <c r="Q244" s="125">
        <v>30</v>
      </c>
      <c r="R244" s="125">
        <v>30</v>
      </c>
      <c r="S244" s="125">
        <v>30</v>
      </c>
      <c r="T244" s="125">
        <v>29</v>
      </c>
      <c r="U244" s="123">
        <v>30</v>
      </c>
      <c r="V244" s="123">
        <v>30</v>
      </c>
      <c r="W244" s="123">
        <v>30</v>
      </c>
      <c r="X244" s="133">
        <v>30</v>
      </c>
      <c r="Y244" s="123"/>
      <c r="Z244" s="123"/>
      <c r="AA244" s="123"/>
      <c r="AB244" s="123">
        <v>30</v>
      </c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6"/>
      <c r="AO244" s="126"/>
      <c r="AP244" s="126"/>
      <c r="AQ244" s="126"/>
      <c r="AR244" s="126"/>
      <c r="AS244" s="125"/>
      <c r="AT244" s="123"/>
      <c r="AU244" s="123"/>
      <c r="AV244" s="123"/>
      <c r="AW244" s="123"/>
      <c r="AX244" s="123"/>
      <c r="AY244" s="123"/>
      <c r="AZ244" s="123"/>
      <c r="BA244" s="126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37">
        <f t="shared" si="15"/>
        <v>29.785714285714285</v>
      </c>
      <c r="BM244" s="37">
        <f t="shared" si="16"/>
        <v>39.71428571428571</v>
      </c>
      <c r="BN244" s="34">
        <v>20</v>
      </c>
      <c r="BO244" s="34">
        <v>20</v>
      </c>
      <c r="BP244" s="54">
        <f t="shared" si="17"/>
        <v>79.71428571428571</v>
      </c>
    </row>
    <row r="245" spans="1:68" ht="18" customHeight="1">
      <c r="A245" s="29" t="s">
        <v>9</v>
      </c>
      <c r="B245" s="30" t="s">
        <v>2539</v>
      </c>
      <c r="C245" s="31" t="s">
        <v>136</v>
      </c>
      <c r="D245" s="31" t="s">
        <v>137</v>
      </c>
      <c r="E245" s="31" t="s">
        <v>2454</v>
      </c>
      <c r="F245" s="32" t="s">
        <v>138</v>
      </c>
      <c r="G245" s="33" t="s">
        <v>2405</v>
      </c>
      <c r="H245" s="33" t="s">
        <v>2074</v>
      </c>
      <c r="I245" s="34" t="s">
        <v>2039</v>
      </c>
      <c r="J245" s="35" t="s">
        <v>2361</v>
      </c>
      <c r="K245" s="35" t="s">
        <v>44</v>
      </c>
      <c r="L245" s="125">
        <v>30</v>
      </c>
      <c r="M245" s="125">
        <v>28</v>
      </c>
      <c r="N245" s="125">
        <v>30</v>
      </c>
      <c r="O245" s="125">
        <v>30</v>
      </c>
      <c r="P245" s="125">
        <v>30</v>
      </c>
      <c r="Q245" s="125">
        <v>30</v>
      </c>
      <c r="R245" s="125">
        <v>30</v>
      </c>
      <c r="S245" s="125">
        <v>27</v>
      </c>
      <c r="T245" s="125">
        <v>30</v>
      </c>
      <c r="U245" s="125">
        <v>30</v>
      </c>
      <c r="V245" s="125">
        <v>25</v>
      </c>
      <c r="W245" s="125">
        <v>30</v>
      </c>
      <c r="X245" s="133">
        <v>30</v>
      </c>
      <c r="Y245" s="125"/>
      <c r="Z245" s="125"/>
      <c r="AA245" s="125"/>
      <c r="AB245" s="125"/>
      <c r="AC245" s="125"/>
      <c r="AD245" s="125"/>
      <c r="AE245" s="125">
        <v>30</v>
      </c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37">
        <f t="shared" si="15"/>
        <v>29.285714285714285</v>
      </c>
      <c r="BM245" s="37">
        <f t="shared" si="16"/>
        <v>39.047619047619044</v>
      </c>
      <c r="BN245" s="34">
        <v>20</v>
      </c>
      <c r="BO245" s="34">
        <v>20</v>
      </c>
      <c r="BP245" s="54">
        <f t="shared" si="17"/>
        <v>79.04761904761904</v>
      </c>
    </row>
    <row r="246" spans="1:68" ht="18" customHeight="1">
      <c r="A246" s="29" t="s">
        <v>3132</v>
      </c>
      <c r="B246" s="30" t="s">
        <v>2539</v>
      </c>
      <c r="C246" s="31" t="s">
        <v>3201</v>
      </c>
      <c r="D246" s="31" t="s">
        <v>3202</v>
      </c>
      <c r="E246" s="31" t="s">
        <v>2913</v>
      </c>
      <c r="F246" s="32" t="s">
        <v>3203</v>
      </c>
      <c r="G246" s="33" t="s">
        <v>2080</v>
      </c>
      <c r="H246" s="33" t="s">
        <v>2074</v>
      </c>
      <c r="I246" s="34" t="s">
        <v>2039</v>
      </c>
      <c r="J246" s="35" t="s">
        <v>2361</v>
      </c>
      <c r="K246" s="35" t="s">
        <v>2616</v>
      </c>
      <c r="L246" s="125">
        <v>30</v>
      </c>
      <c r="M246" s="125">
        <v>30</v>
      </c>
      <c r="N246" s="125">
        <v>30</v>
      </c>
      <c r="O246" s="125">
        <v>30</v>
      </c>
      <c r="P246" s="125">
        <v>30</v>
      </c>
      <c r="Q246" s="133">
        <v>30</v>
      </c>
      <c r="R246" s="125">
        <v>30</v>
      </c>
      <c r="S246" s="125">
        <v>30</v>
      </c>
      <c r="T246" s="125">
        <v>30</v>
      </c>
      <c r="U246" s="125">
        <v>30</v>
      </c>
      <c r="V246" s="125">
        <v>30</v>
      </c>
      <c r="W246" s="125">
        <v>30</v>
      </c>
      <c r="X246" s="133">
        <v>30</v>
      </c>
      <c r="Y246" s="125"/>
      <c r="Z246" s="125"/>
      <c r="AA246" s="125">
        <v>30</v>
      </c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37">
        <f t="shared" si="15"/>
        <v>30</v>
      </c>
      <c r="BM246" s="37">
        <f t="shared" si="16"/>
        <v>40</v>
      </c>
      <c r="BN246" s="34">
        <v>20</v>
      </c>
      <c r="BO246" s="34">
        <v>20</v>
      </c>
      <c r="BP246" s="54">
        <f t="shared" si="17"/>
        <v>80</v>
      </c>
    </row>
    <row r="247" spans="1:68" ht="18" customHeight="1">
      <c r="A247" s="29" t="s">
        <v>1589</v>
      </c>
      <c r="B247" s="30" t="s">
        <v>2539</v>
      </c>
      <c r="C247" s="68" t="s">
        <v>1961</v>
      </c>
      <c r="D247" s="31" t="s">
        <v>1754</v>
      </c>
      <c r="E247" s="31" t="s">
        <v>1738</v>
      </c>
      <c r="F247" s="32" t="s">
        <v>2224</v>
      </c>
      <c r="G247" s="33" t="s">
        <v>2104</v>
      </c>
      <c r="H247" s="69" t="s">
        <v>1589</v>
      </c>
      <c r="I247" s="34" t="s">
        <v>2039</v>
      </c>
      <c r="J247" s="69" t="s">
        <v>2361</v>
      </c>
      <c r="K247" s="35" t="s">
        <v>2059</v>
      </c>
      <c r="L247" s="65">
        <v>30</v>
      </c>
      <c r="M247" s="65">
        <v>30</v>
      </c>
      <c r="N247" s="65">
        <v>26</v>
      </c>
      <c r="O247" s="65">
        <v>28</v>
      </c>
      <c r="P247" s="65">
        <v>28</v>
      </c>
      <c r="Q247" s="65">
        <v>30</v>
      </c>
      <c r="R247" s="65">
        <v>24</v>
      </c>
      <c r="S247" s="65">
        <v>30</v>
      </c>
      <c r="T247" s="65">
        <v>30</v>
      </c>
      <c r="U247" s="65">
        <v>30</v>
      </c>
      <c r="V247" s="65">
        <v>24</v>
      </c>
      <c r="W247" s="65">
        <v>27</v>
      </c>
      <c r="X247" s="67">
        <v>30</v>
      </c>
      <c r="Y247" s="65"/>
      <c r="Z247" s="65"/>
      <c r="AA247" s="65"/>
      <c r="AB247" s="65">
        <v>30</v>
      </c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37">
        <f t="shared" si="15"/>
        <v>28.357142857142858</v>
      </c>
      <c r="BM247" s="37">
        <f t="shared" si="16"/>
        <v>37.80952380952381</v>
      </c>
      <c r="BN247" s="34">
        <v>20</v>
      </c>
      <c r="BO247" s="34">
        <v>20</v>
      </c>
      <c r="BP247" s="54">
        <f t="shared" si="17"/>
        <v>77.80952380952381</v>
      </c>
    </row>
    <row r="248" spans="1:68" s="4" customFormat="1" ht="18" customHeight="1">
      <c r="A248" s="29" t="s">
        <v>2704</v>
      </c>
      <c r="B248" s="30" t="s">
        <v>2539</v>
      </c>
      <c r="C248" s="31" t="s">
        <v>3209</v>
      </c>
      <c r="D248" s="31" t="s">
        <v>41</v>
      </c>
      <c r="E248" s="31" t="s">
        <v>2458</v>
      </c>
      <c r="F248" s="32" t="s">
        <v>3128</v>
      </c>
      <c r="G248" s="33" t="s">
        <v>2228</v>
      </c>
      <c r="H248" s="33" t="s">
        <v>3129</v>
      </c>
      <c r="I248" s="36" t="s">
        <v>2039</v>
      </c>
      <c r="J248" s="35"/>
      <c r="K248" s="35" t="s">
        <v>2725</v>
      </c>
      <c r="L248" s="132" t="s">
        <v>2390</v>
      </c>
      <c r="M248" s="132">
        <v>28</v>
      </c>
      <c r="N248" s="132">
        <v>28</v>
      </c>
      <c r="O248" s="132">
        <v>30</v>
      </c>
      <c r="P248" s="132">
        <v>28</v>
      </c>
      <c r="Q248" s="132">
        <v>30</v>
      </c>
      <c r="R248" s="132">
        <v>30</v>
      </c>
      <c r="S248" s="132">
        <v>28</v>
      </c>
      <c r="T248" s="132">
        <v>30</v>
      </c>
      <c r="U248" s="132" t="s">
        <v>2390</v>
      </c>
      <c r="V248" s="132">
        <v>30</v>
      </c>
      <c r="W248" s="132">
        <v>27</v>
      </c>
      <c r="X248" s="132" t="s">
        <v>2390</v>
      </c>
      <c r="Y248" s="132"/>
      <c r="Z248" s="132"/>
      <c r="AA248" s="132"/>
      <c r="AB248" s="132">
        <v>30</v>
      </c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59">
        <f t="shared" si="15"/>
        <v>22.785714285714285</v>
      </c>
      <c r="BM248" s="159">
        <f t="shared" si="16"/>
        <v>30.380952380952376</v>
      </c>
      <c r="BN248" s="36">
        <v>20</v>
      </c>
      <c r="BO248" s="36">
        <v>20</v>
      </c>
      <c r="BP248" s="160">
        <f t="shared" si="17"/>
        <v>70.38095238095238</v>
      </c>
    </row>
    <row r="249" spans="1:68" ht="18" customHeight="1">
      <c r="A249" s="29" t="s">
        <v>1589</v>
      </c>
      <c r="B249" s="30" t="s">
        <v>2539</v>
      </c>
      <c r="C249" s="68" t="s">
        <v>1968</v>
      </c>
      <c r="D249" s="31" t="s">
        <v>1763</v>
      </c>
      <c r="E249" s="31" t="s">
        <v>1594</v>
      </c>
      <c r="F249" s="32" t="s">
        <v>2235</v>
      </c>
      <c r="G249" s="33" t="s">
        <v>2154</v>
      </c>
      <c r="H249" s="69" t="s">
        <v>1589</v>
      </c>
      <c r="I249" s="34" t="s">
        <v>2039</v>
      </c>
      <c r="J249" s="69" t="s">
        <v>2361</v>
      </c>
      <c r="K249" s="35" t="s">
        <v>2042</v>
      </c>
      <c r="L249" s="65">
        <v>30</v>
      </c>
      <c r="M249" s="65">
        <v>30</v>
      </c>
      <c r="N249" s="65">
        <v>22</v>
      </c>
      <c r="O249" s="65">
        <v>28</v>
      </c>
      <c r="P249" s="65">
        <v>28</v>
      </c>
      <c r="Q249" s="65">
        <v>30</v>
      </c>
      <c r="R249" s="65">
        <v>24</v>
      </c>
      <c r="S249" s="65">
        <v>30</v>
      </c>
      <c r="T249" s="65">
        <v>30</v>
      </c>
      <c r="U249" s="65">
        <v>30</v>
      </c>
      <c r="V249" s="65">
        <v>28</v>
      </c>
      <c r="W249" s="65">
        <v>27</v>
      </c>
      <c r="X249" s="67">
        <v>30</v>
      </c>
      <c r="Y249" s="65">
        <v>30</v>
      </c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37">
        <f aca="true" t="shared" si="18" ref="BL249:BL302">SUM(L249:BB249)/14</f>
        <v>28.357142857142858</v>
      </c>
      <c r="BM249" s="37">
        <f aca="true" t="shared" si="19" ref="BM249:BM302">SUM(BL249*40/30)</f>
        <v>37.80952380952381</v>
      </c>
      <c r="BN249" s="34">
        <v>20</v>
      </c>
      <c r="BO249" s="34">
        <v>20</v>
      </c>
      <c r="BP249" s="54">
        <f aca="true" t="shared" si="20" ref="BP249:BP302">SUM(BM249+BN249+BO249)</f>
        <v>77.80952380952381</v>
      </c>
    </row>
    <row r="250" spans="1:68" ht="18" customHeight="1">
      <c r="A250" s="29" t="s">
        <v>1589</v>
      </c>
      <c r="B250" s="30" t="s">
        <v>2539</v>
      </c>
      <c r="C250" s="68" t="s">
        <v>1969</v>
      </c>
      <c r="D250" s="31" t="s">
        <v>1763</v>
      </c>
      <c r="E250" s="31" t="s">
        <v>1724</v>
      </c>
      <c r="F250" s="32" t="s">
        <v>2234</v>
      </c>
      <c r="G250" s="33" t="s">
        <v>2154</v>
      </c>
      <c r="H250" s="69" t="s">
        <v>1589</v>
      </c>
      <c r="I250" s="34" t="s">
        <v>2039</v>
      </c>
      <c r="J250" s="69" t="s">
        <v>2361</v>
      </c>
      <c r="K250" s="35" t="s">
        <v>2042</v>
      </c>
      <c r="L250" s="65">
        <v>30</v>
      </c>
      <c r="M250" s="65">
        <v>30</v>
      </c>
      <c r="N250" s="65">
        <v>22</v>
      </c>
      <c r="O250" s="65">
        <v>28</v>
      </c>
      <c r="P250" s="65">
        <v>27</v>
      </c>
      <c r="Q250" s="65">
        <v>30</v>
      </c>
      <c r="R250" s="65">
        <v>24</v>
      </c>
      <c r="S250" s="65">
        <v>30</v>
      </c>
      <c r="T250" s="65">
        <v>30</v>
      </c>
      <c r="U250" s="65">
        <v>30</v>
      </c>
      <c r="V250" s="65">
        <v>24</v>
      </c>
      <c r="W250" s="65">
        <v>27</v>
      </c>
      <c r="X250" s="67">
        <v>30</v>
      </c>
      <c r="Y250" s="65">
        <v>30</v>
      </c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37">
        <f t="shared" si="18"/>
        <v>28</v>
      </c>
      <c r="BM250" s="37">
        <f t="shared" si="19"/>
        <v>37.333333333333336</v>
      </c>
      <c r="BN250" s="34">
        <v>20</v>
      </c>
      <c r="BO250" s="34">
        <v>20</v>
      </c>
      <c r="BP250" s="54">
        <f t="shared" si="20"/>
        <v>77.33333333333334</v>
      </c>
    </row>
    <row r="251" spans="1:68" ht="18" customHeight="1">
      <c r="A251" s="29" t="s">
        <v>3132</v>
      </c>
      <c r="B251" s="30" t="s">
        <v>2539</v>
      </c>
      <c r="C251" s="31" t="s">
        <v>3210</v>
      </c>
      <c r="D251" s="31" t="s">
        <v>3211</v>
      </c>
      <c r="E251" s="31" t="s">
        <v>2403</v>
      </c>
      <c r="F251" s="32" t="s">
        <v>3212</v>
      </c>
      <c r="G251" s="33" t="s">
        <v>2197</v>
      </c>
      <c r="H251" s="33" t="s">
        <v>2074</v>
      </c>
      <c r="I251" s="34" t="s">
        <v>2039</v>
      </c>
      <c r="J251" s="35" t="s">
        <v>2361</v>
      </c>
      <c r="K251" s="35" t="s">
        <v>2616</v>
      </c>
      <c r="L251" s="130">
        <v>28</v>
      </c>
      <c r="M251" s="130">
        <v>29</v>
      </c>
      <c r="N251" s="130">
        <v>28</v>
      </c>
      <c r="O251" s="130">
        <v>30</v>
      </c>
      <c r="P251" s="130">
        <v>30</v>
      </c>
      <c r="Q251" s="130">
        <v>30</v>
      </c>
      <c r="R251" s="130">
        <v>30</v>
      </c>
      <c r="S251" s="130">
        <v>30</v>
      </c>
      <c r="T251" s="130">
        <v>30</v>
      </c>
      <c r="U251" s="130">
        <v>30</v>
      </c>
      <c r="V251" s="130">
        <v>30</v>
      </c>
      <c r="W251" s="130">
        <v>30</v>
      </c>
      <c r="X251" s="132">
        <v>30</v>
      </c>
      <c r="Y251" s="130"/>
      <c r="Z251" s="130"/>
      <c r="AA251" s="130">
        <v>30</v>
      </c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37">
        <f t="shared" si="18"/>
        <v>29.642857142857142</v>
      </c>
      <c r="BM251" s="37">
        <f t="shared" si="19"/>
        <v>39.523809523809526</v>
      </c>
      <c r="BN251" s="34">
        <v>20</v>
      </c>
      <c r="BO251" s="34">
        <v>20</v>
      </c>
      <c r="BP251" s="54">
        <f t="shared" si="20"/>
        <v>79.52380952380952</v>
      </c>
    </row>
    <row r="252" spans="1:68" ht="18" customHeight="1">
      <c r="A252" s="29" t="s">
        <v>9</v>
      </c>
      <c r="B252" s="30" t="s">
        <v>2539</v>
      </c>
      <c r="C252" s="31" t="s">
        <v>142</v>
      </c>
      <c r="D252" s="31" t="s">
        <v>143</v>
      </c>
      <c r="E252" s="31" t="s">
        <v>2799</v>
      </c>
      <c r="F252" s="32" t="s">
        <v>144</v>
      </c>
      <c r="G252" s="33" t="s">
        <v>145</v>
      </c>
      <c r="H252" s="33" t="s">
        <v>2074</v>
      </c>
      <c r="I252" s="34" t="s">
        <v>2039</v>
      </c>
      <c r="J252" s="35" t="s">
        <v>2361</v>
      </c>
      <c r="K252" s="35" t="s">
        <v>44</v>
      </c>
      <c r="L252" s="130">
        <v>30</v>
      </c>
      <c r="M252" s="130">
        <v>28</v>
      </c>
      <c r="N252" s="130">
        <v>30</v>
      </c>
      <c r="O252" s="130">
        <v>30</v>
      </c>
      <c r="P252" s="130">
        <v>30</v>
      </c>
      <c r="Q252" s="130">
        <v>28</v>
      </c>
      <c r="R252" s="130">
        <v>30</v>
      </c>
      <c r="S252" s="130">
        <v>30</v>
      </c>
      <c r="T252" s="130">
        <v>30</v>
      </c>
      <c r="U252" s="130">
        <v>27</v>
      </c>
      <c r="V252" s="130">
        <v>28</v>
      </c>
      <c r="W252" s="130">
        <v>30</v>
      </c>
      <c r="X252" s="132">
        <v>30</v>
      </c>
      <c r="Y252" s="130"/>
      <c r="Z252" s="130"/>
      <c r="AA252" s="130"/>
      <c r="AB252" s="130"/>
      <c r="AC252" s="130"/>
      <c r="AD252" s="130"/>
      <c r="AE252" s="130">
        <v>30</v>
      </c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37">
        <f t="shared" si="18"/>
        <v>29.357142857142858</v>
      </c>
      <c r="BM252" s="37">
        <f t="shared" si="19"/>
        <v>39.14285714285714</v>
      </c>
      <c r="BN252" s="34">
        <v>20</v>
      </c>
      <c r="BO252" s="34">
        <v>20</v>
      </c>
      <c r="BP252" s="54">
        <f t="shared" si="20"/>
        <v>79.14285714285714</v>
      </c>
    </row>
    <row r="253" spans="1:68" s="4" customFormat="1" ht="18" customHeight="1">
      <c r="A253" s="29" t="s">
        <v>9</v>
      </c>
      <c r="B253" s="30" t="s">
        <v>2539</v>
      </c>
      <c r="C253" s="31" t="s">
        <v>146</v>
      </c>
      <c r="D253" s="31" t="s">
        <v>147</v>
      </c>
      <c r="E253" s="31" t="s">
        <v>2458</v>
      </c>
      <c r="F253" s="32" t="s">
        <v>148</v>
      </c>
      <c r="G253" s="33" t="s">
        <v>2080</v>
      </c>
      <c r="H253" s="33" t="s">
        <v>2074</v>
      </c>
      <c r="I253" s="34" t="s">
        <v>2039</v>
      </c>
      <c r="J253" s="35" t="s">
        <v>2361</v>
      </c>
      <c r="K253" s="35" t="s">
        <v>44</v>
      </c>
      <c r="L253" s="130">
        <v>30</v>
      </c>
      <c r="M253" s="130">
        <v>27</v>
      </c>
      <c r="N253" s="130">
        <v>24</v>
      </c>
      <c r="O253" s="130">
        <v>30</v>
      </c>
      <c r="P253" s="130">
        <v>30</v>
      </c>
      <c r="Q253" s="130">
        <v>30</v>
      </c>
      <c r="R253" s="130">
        <v>27</v>
      </c>
      <c r="S253" s="130">
        <v>30</v>
      </c>
      <c r="T253" s="130">
        <v>30</v>
      </c>
      <c r="U253" s="130">
        <v>30</v>
      </c>
      <c r="V253" s="130">
        <v>30</v>
      </c>
      <c r="W253" s="130">
        <v>30</v>
      </c>
      <c r="X253" s="132">
        <v>30</v>
      </c>
      <c r="Y253" s="130"/>
      <c r="Z253" s="130"/>
      <c r="AA253" s="130"/>
      <c r="AB253" s="130"/>
      <c r="AC253" s="130"/>
      <c r="AD253" s="130"/>
      <c r="AE253" s="130">
        <v>30</v>
      </c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37">
        <f t="shared" si="18"/>
        <v>29.142857142857142</v>
      </c>
      <c r="BM253" s="37">
        <f t="shared" si="19"/>
        <v>38.85714285714286</v>
      </c>
      <c r="BN253" s="34">
        <v>20</v>
      </c>
      <c r="BO253" s="34">
        <v>20</v>
      </c>
      <c r="BP253" s="54">
        <f t="shared" si="20"/>
        <v>78.85714285714286</v>
      </c>
    </row>
    <row r="254" spans="1:68" s="4" customFormat="1" ht="18" customHeight="1">
      <c r="A254" s="29" t="s">
        <v>1589</v>
      </c>
      <c r="B254" s="30" t="s">
        <v>2539</v>
      </c>
      <c r="C254" s="68" t="s">
        <v>1977</v>
      </c>
      <c r="D254" s="31" t="s">
        <v>1773</v>
      </c>
      <c r="E254" s="31" t="s">
        <v>1680</v>
      </c>
      <c r="F254" s="32" t="s">
        <v>2081</v>
      </c>
      <c r="G254" s="33" t="s">
        <v>2069</v>
      </c>
      <c r="H254" s="69" t="s">
        <v>1589</v>
      </c>
      <c r="I254" s="34" t="s">
        <v>2039</v>
      </c>
      <c r="J254" s="69" t="s">
        <v>2361</v>
      </c>
      <c r="K254" s="35" t="s">
        <v>2053</v>
      </c>
      <c r="L254" s="65">
        <v>30</v>
      </c>
      <c r="M254" s="65">
        <v>30</v>
      </c>
      <c r="N254" s="65">
        <v>28</v>
      </c>
      <c r="O254" s="65">
        <v>30</v>
      </c>
      <c r="P254" s="65">
        <v>28</v>
      </c>
      <c r="Q254" s="65">
        <v>30</v>
      </c>
      <c r="R254" s="65">
        <v>27</v>
      </c>
      <c r="S254" s="65">
        <v>30</v>
      </c>
      <c r="T254" s="65">
        <v>30</v>
      </c>
      <c r="U254" s="65">
        <v>30</v>
      </c>
      <c r="V254" s="65">
        <v>30</v>
      </c>
      <c r="W254" s="65">
        <v>27</v>
      </c>
      <c r="X254" s="67">
        <v>30</v>
      </c>
      <c r="Y254" s="65"/>
      <c r="Z254" s="65"/>
      <c r="AA254" s="65">
        <v>30</v>
      </c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37">
        <f t="shared" si="18"/>
        <v>29.285714285714285</v>
      </c>
      <c r="BM254" s="37">
        <f t="shared" si="19"/>
        <v>39.047619047619044</v>
      </c>
      <c r="BN254" s="34">
        <v>20</v>
      </c>
      <c r="BO254" s="34">
        <v>20</v>
      </c>
      <c r="BP254" s="54">
        <f t="shared" si="20"/>
        <v>79.04761904761904</v>
      </c>
    </row>
    <row r="255" spans="1:68" s="4" customFormat="1" ht="18" customHeight="1">
      <c r="A255" s="29" t="s">
        <v>2704</v>
      </c>
      <c r="B255" s="30" t="s">
        <v>2539</v>
      </c>
      <c r="C255" s="31" t="s">
        <v>2983</v>
      </c>
      <c r="D255" s="31" t="s">
        <v>2984</v>
      </c>
      <c r="E255" s="31" t="s">
        <v>2403</v>
      </c>
      <c r="F255" s="32" t="s">
        <v>2985</v>
      </c>
      <c r="G255" s="33" t="s">
        <v>2986</v>
      </c>
      <c r="H255" s="33" t="s">
        <v>2074</v>
      </c>
      <c r="I255" s="35" t="s">
        <v>2039</v>
      </c>
      <c r="J255" s="35" t="s">
        <v>2361</v>
      </c>
      <c r="K255" s="35" t="s">
        <v>2616</v>
      </c>
      <c r="L255" s="132">
        <v>29</v>
      </c>
      <c r="M255" s="132">
        <v>28</v>
      </c>
      <c r="N255" s="132">
        <v>28</v>
      </c>
      <c r="O255" s="132">
        <v>30</v>
      </c>
      <c r="P255" s="132">
        <v>28</v>
      </c>
      <c r="Q255" s="132">
        <v>30</v>
      </c>
      <c r="R255" s="132">
        <v>30</v>
      </c>
      <c r="S255" s="132">
        <v>30</v>
      </c>
      <c r="T255" s="97">
        <v>30</v>
      </c>
      <c r="U255" s="133">
        <v>30</v>
      </c>
      <c r="V255" s="133">
        <v>30</v>
      </c>
      <c r="W255" s="133">
        <v>29</v>
      </c>
      <c r="X255" s="133">
        <v>27</v>
      </c>
      <c r="Y255" s="132"/>
      <c r="Z255" s="132"/>
      <c r="AA255" s="132">
        <v>30</v>
      </c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46"/>
      <c r="AT255" s="132"/>
      <c r="AU255" s="132"/>
      <c r="AV255" s="132"/>
      <c r="AW255" s="132"/>
      <c r="AX255" s="132"/>
      <c r="AY255" s="132"/>
      <c r="AZ255" s="132"/>
      <c r="BA255" s="132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37">
        <f t="shared" si="18"/>
        <v>29.214285714285715</v>
      </c>
      <c r="BM255" s="37">
        <f t="shared" si="19"/>
        <v>38.952380952380956</v>
      </c>
      <c r="BN255" s="34">
        <v>20</v>
      </c>
      <c r="BO255" s="34">
        <v>20</v>
      </c>
      <c r="BP255" s="54">
        <f t="shared" si="20"/>
        <v>78.95238095238096</v>
      </c>
    </row>
    <row r="256" spans="1:68" s="4" customFormat="1" ht="18" customHeight="1">
      <c r="A256" s="29" t="s">
        <v>3132</v>
      </c>
      <c r="B256" s="30" t="s">
        <v>2539</v>
      </c>
      <c r="C256" s="31" t="s">
        <v>3213</v>
      </c>
      <c r="D256" s="31" t="s">
        <v>3214</v>
      </c>
      <c r="E256" s="31" t="s">
        <v>3215</v>
      </c>
      <c r="F256" s="32" t="s">
        <v>3216</v>
      </c>
      <c r="G256" s="33" t="s">
        <v>2080</v>
      </c>
      <c r="H256" s="33" t="s">
        <v>2074</v>
      </c>
      <c r="I256" s="34" t="s">
        <v>2039</v>
      </c>
      <c r="J256" s="35" t="s">
        <v>2361</v>
      </c>
      <c r="K256" s="35" t="s">
        <v>2616</v>
      </c>
      <c r="L256" s="125">
        <v>30</v>
      </c>
      <c r="M256" s="125">
        <v>29</v>
      </c>
      <c r="N256" s="125">
        <v>29</v>
      </c>
      <c r="O256" s="125">
        <v>30</v>
      </c>
      <c r="P256" s="125">
        <v>30</v>
      </c>
      <c r="Q256" s="125">
        <v>30</v>
      </c>
      <c r="R256" s="125">
        <v>30</v>
      </c>
      <c r="S256" s="125">
        <v>30</v>
      </c>
      <c r="T256" s="125">
        <v>30</v>
      </c>
      <c r="U256" s="125">
        <v>30</v>
      </c>
      <c r="V256" s="125">
        <v>28</v>
      </c>
      <c r="W256" s="125">
        <v>30</v>
      </c>
      <c r="X256" s="133">
        <v>30</v>
      </c>
      <c r="Y256" s="130"/>
      <c r="Z256" s="130"/>
      <c r="AA256" s="130">
        <v>30</v>
      </c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37">
        <f t="shared" si="18"/>
        <v>29.714285714285715</v>
      </c>
      <c r="BM256" s="37">
        <f t="shared" si="19"/>
        <v>39.61904761904762</v>
      </c>
      <c r="BN256" s="34">
        <v>20</v>
      </c>
      <c r="BO256" s="34">
        <v>20</v>
      </c>
      <c r="BP256" s="54">
        <f t="shared" si="20"/>
        <v>79.61904761904762</v>
      </c>
    </row>
    <row r="257" spans="1:68" s="4" customFormat="1" ht="18" customHeight="1">
      <c r="A257" s="29" t="s">
        <v>9</v>
      </c>
      <c r="B257" s="30" t="s">
        <v>2539</v>
      </c>
      <c r="C257" s="31" t="s">
        <v>156</v>
      </c>
      <c r="D257" s="31" t="s">
        <v>3218</v>
      </c>
      <c r="E257" s="31" t="s">
        <v>157</v>
      </c>
      <c r="F257" s="32" t="s">
        <v>158</v>
      </c>
      <c r="G257" s="33" t="s">
        <v>2405</v>
      </c>
      <c r="H257" s="33" t="s">
        <v>2074</v>
      </c>
      <c r="I257" s="34" t="s">
        <v>2039</v>
      </c>
      <c r="J257" s="35" t="s">
        <v>2361</v>
      </c>
      <c r="K257" s="35" t="s">
        <v>30</v>
      </c>
      <c r="L257" s="125">
        <v>28</v>
      </c>
      <c r="M257" s="125">
        <v>26</v>
      </c>
      <c r="N257" s="125">
        <v>26</v>
      </c>
      <c r="O257" s="125">
        <v>30</v>
      </c>
      <c r="P257" s="125">
        <v>30</v>
      </c>
      <c r="Q257" s="125">
        <v>28</v>
      </c>
      <c r="R257" s="125">
        <v>28</v>
      </c>
      <c r="S257" s="125">
        <v>27</v>
      </c>
      <c r="T257" s="125">
        <v>30</v>
      </c>
      <c r="U257" s="125">
        <v>25</v>
      </c>
      <c r="V257" s="125">
        <v>26</v>
      </c>
      <c r="W257" s="125">
        <v>27</v>
      </c>
      <c r="X257" s="133">
        <v>30</v>
      </c>
      <c r="Y257" s="130"/>
      <c r="Z257" s="130">
        <v>30</v>
      </c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37">
        <f t="shared" si="18"/>
        <v>27.928571428571427</v>
      </c>
      <c r="BM257" s="37">
        <f t="shared" si="19"/>
        <v>37.238095238095234</v>
      </c>
      <c r="BN257" s="34">
        <v>20</v>
      </c>
      <c r="BO257" s="34">
        <v>20</v>
      </c>
      <c r="BP257" s="54">
        <f t="shared" si="20"/>
        <v>77.23809523809524</v>
      </c>
    </row>
    <row r="258" spans="1:68" s="4" customFormat="1" ht="18" customHeight="1">
      <c r="A258" s="29" t="s">
        <v>3132</v>
      </c>
      <c r="B258" s="30" t="s">
        <v>2539</v>
      </c>
      <c r="C258" s="31" t="s">
        <v>3217</v>
      </c>
      <c r="D258" s="31" t="s">
        <v>3218</v>
      </c>
      <c r="E258" s="31" t="s">
        <v>3025</v>
      </c>
      <c r="F258" s="32" t="s">
        <v>3219</v>
      </c>
      <c r="G258" s="33" t="s">
        <v>2405</v>
      </c>
      <c r="H258" s="33" t="s">
        <v>2074</v>
      </c>
      <c r="I258" s="34" t="s">
        <v>2039</v>
      </c>
      <c r="J258" s="35" t="s">
        <v>2362</v>
      </c>
      <c r="K258" s="35" t="s">
        <v>2725</v>
      </c>
      <c r="L258" s="125">
        <v>25</v>
      </c>
      <c r="M258" s="125">
        <v>29</v>
      </c>
      <c r="N258" s="125">
        <v>29</v>
      </c>
      <c r="O258" s="125">
        <v>30</v>
      </c>
      <c r="P258" s="125">
        <v>30</v>
      </c>
      <c r="Q258" s="125">
        <v>30</v>
      </c>
      <c r="R258" s="125">
        <v>30</v>
      </c>
      <c r="S258" s="125">
        <v>30</v>
      </c>
      <c r="T258" s="125">
        <v>30</v>
      </c>
      <c r="U258" s="125">
        <v>30</v>
      </c>
      <c r="V258" s="125">
        <v>27</v>
      </c>
      <c r="W258" s="125">
        <v>28</v>
      </c>
      <c r="X258" s="133">
        <v>30</v>
      </c>
      <c r="Y258" s="130"/>
      <c r="Z258" s="130"/>
      <c r="AA258" s="130"/>
      <c r="AB258" s="130">
        <v>30</v>
      </c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37">
        <f t="shared" si="18"/>
        <v>29.142857142857142</v>
      </c>
      <c r="BM258" s="37">
        <f t="shared" si="19"/>
        <v>38.85714285714286</v>
      </c>
      <c r="BN258" s="34">
        <v>20</v>
      </c>
      <c r="BO258" s="34">
        <v>20</v>
      </c>
      <c r="BP258" s="54">
        <f t="shared" si="20"/>
        <v>78.85714285714286</v>
      </c>
    </row>
    <row r="259" spans="1:68" s="4" customFormat="1" ht="18" customHeight="1">
      <c r="A259" s="29" t="s">
        <v>3132</v>
      </c>
      <c r="B259" s="30" t="s">
        <v>2539</v>
      </c>
      <c r="C259" s="31" t="s">
        <v>3220</v>
      </c>
      <c r="D259" s="31" t="s">
        <v>2589</v>
      </c>
      <c r="E259" s="31" t="s">
        <v>2813</v>
      </c>
      <c r="F259" s="32" t="s">
        <v>3221</v>
      </c>
      <c r="G259" s="33" t="s">
        <v>3079</v>
      </c>
      <c r="H259" s="33" t="s">
        <v>2074</v>
      </c>
      <c r="I259" s="34" t="s">
        <v>2039</v>
      </c>
      <c r="J259" s="35" t="s">
        <v>2362</v>
      </c>
      <c r="K259" s="35" t="s">
        <v>2725</v>
      </c>
      <c r="L259" s="42">
        <v>30</v>
      </c>
      <c r="M259" s="42">
        <v>30</v>
      </c>
      <c r="N259" s="42">
        <v>30</v>
      </c>
      <c r="O259" s="42">
        <v>30</v>
      </c>
      <c r="P259" s="42">
        <v>30</v>
      </c>
      <c r="Q259" s="42">
        <v>30</v>
      </c>
      <c r="R259" s="42">
        <v>30</v>
      </c>
      <c r="S259" s="42">
        <v>30</v>
      </c>
      <c r="T259" s="42">
        <v>30</v>
      </c>
      <c r="U259" s="42">
        <v>30</v>
      </c>
      <c r="V259" s="42">
        <v>30</v>
      </c>
      <c r="W259" s="42">
        <v>28</v>
      </c>
      <c r="X259" s="41">
        <v>30</v>
      </c>
      <c r="Y259" s="130"/>
      <c r="Z259" s="130"/>
      <c r="AA259" s="130"/>
      <c r="AB259" s="130">
        <v>30</v>
      </c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37">
        <f t="shared" si="18"/>
        <v>29.857142857142858</v>
      </c>
      <c r="BM259" s="37">
        <f t="shared" si="19"/>
        <v>39.80952380952381</v>
      </c>
      <c r="BN259" s="34">
        <v>20</v>
      </c>
      <c r="BO259" s="34">
        <v>20</v>
      </c>
      <c r="BP259" s="54">
        <f t="shared" si="20"/>
        <v>79.80952380952381</v>
      </c>
    </row>
    <row r="260" spans="1:68" s="4" customFormat="1" ht="18" customHeight="1">
      <c r="A260" s="29" t="s">
        <v>1589</v>
      </c>
      <c r="B260" s="30" t="s">
        <v>2539</v>
      </c>
      <c r="C260" s="68" t="s">
        <v>1979</v>
      </c>
      <c r="D260" s="31" t="s">
        <v>1776</v>
      </c>
      <c r="E260" s="31" t="s">
        <v>1724</v>
      </c>
      <c r="F260" s="32" t="s">
        <v>2246</v>
      </c>
      <c r="G260" s="33" t="s">
        <v>2247</v>
      </c>
      <c r="H260" s="69" t="s">
        <v>2074</v>
      </c>
      <c r="I260" s="34" t="s">
        <v>2039</v>
      </c>
      <c r="J260" s="69" t="s">
        <v>2361</v>
      </c>
      <c r="K260" s="35" t="s">
        <v>2053</v>
      </c>
      <c r="L260" s="65">
        <v>30</v>
      </c>
      <c r="M260" s="65">
        <v>30</v>
      </c>
      <c r="N260" s="65">
        <v>30</v>
      </c>
      <c r="O260" s="65">
        <v>28</v>
      </c>
      <c r="P260" s="65">
        <v>27</v>
      </c>
      <c r="Q260" s="65">
        <v>28</v>
      </c>
      <c r="R260" s="65">
        <v>27</v>
      </c>
      <c r="S260" s="65">
        <v>30</v>
      </c>
      <c r="T260" s="65">
        <v>30</v>
      </c>
      <c r="U260" s="65">
        <v>30</v>
      </c>
      <c r="V260" s="65">
        <v>28</v>
      </c>
      <c r="W260" s="65">
        <v>30</v>
      </c>
      <c r="X260" s="67">
        <v>30</v>
      </c>
      <c r="Y260" s="65"/>
      <c r="Z260" s="65"/>
      <c r="AA260" s="65">
        <v>30</v>
      </c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37">
        <f t="shared" si="18"/>
        <v>29.142857142857142</v>
      </c>
      <c r="BM260" s="37">
        <f t="shared" si="19"/>
        <v>38.85714285714286</v>
      </c>
      <c r="BN260" s="34">
        <v>20</v>
      </c>
      <c r="BO260" s="34">
        <v>20</v>
      </c>
      <c r="BP260" s="54">
        <f t="shared" si="20"/>
        <v>78.85714285714286</v>
      </c>
    </row>
    <row r="261" spans="1:68" s="4" customFormat="1" ht="18" customHeight="1">
      <c r="A261" s="29" t="s">
        <v>2169</v>
      </c>
      <c r="B261" s="30" t="s">
        <v>2539</v>
      </c>
      <c r="C261" s="31" t="s">
        <v>1480</v>
      </c>
      <c r="D261" s="31" t="s">
        <v>1481</v>
      </c>
      <c r="E261" s="31" t="s">
        <v>1367</v>
      </c>
      <c r="F261" s="32" t="s">
        <v>1482</v>
      </c>
      <c r="G261" s="33" t="s">
        <v>1483</v>
      </c>
      <c r="H261" s="33" t="s">
        <v>2176</v>
      </c>
      <c r="I261" s="34" t="s">
        <v>2039</v>
      </c>
      <c r="J261" s="35" t="s">
        <v>2361</v>
      </c>
      <c r="K261" s="35" t="s">
        <v>2616</v>
      </c>
      <c r="L261" s="124">
        <v>28</v>
      </c>
      <c r="M261" s="123">
        <v>30</v>
      </c>
      <c r="N261" s="123">
        <v>30</v>
      </c>
      <c r="O261" s="123">
        <v>30</v>
      </c>
      <c r="P261" s="123">
        <v>30</v>
      </c>
      <c r="Q261" s="125">
        <v>30</v>
      </c>
      <c r="R261" s="125">
        <v>30</v>
      </c>
      <c r="S261" s="125">
        <v>30</v>
      </c>
      <c r="T261" s="125">
        <v>30</v>
      </c>
      <c r="U261" s="123">
        <v>30</v>
      </c>
      <c r="V261" s="123">
        <v>30</v>
      </c>
      <c r="W261" s="123">
        <v>30</v>
      </c>
      <c r="X261" s="133">
        <v>28</v>
      </c>
      <c r="Y261" s="123"/>
      <c r="Z261" s="123"/>
      <c r="AA261" s="123">
        <v>30</v>
      </c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6"/>
      <c r="AO261" s="126"/>
      <c r="AP261" s="126"/>
      <c r="AQ261" s="126"/>
      <c r="AR261" s="126"/>
      <c r="AS261" s="125"/>
      <c r="AT261" s="123"/>
      <c r="AU261" s="123"/>
      <c r="AV261" s="123"/>
      <c r="AW261" s="123"/>
      <c r="AX261" s="123"/>
      <c r="AY261" s="123"/>
      <c r="AZ261" s="123"/>
      <c r="BA261" s="126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37">
        <f t="shared" si="18"/>
        <v>29.714285714285715</v>
      </c>
      <c r="BM261" s="37">
        <f t="shared" si="19"/>
        <v>39.61904761904762</v>
      </c>
      <c r="BN261" s="34">
        <v>20</v>
      </c>
      <c r="BO261" s="34">
        <v>20</v>
      </c>
      <c r="BP261" s="54">
        <f t="shared" si="20"/>
        <v>79.61904761904762</v>
      </c>
    </row>
    <row r="262" spans="1:68" s="4" customFormat="1" ht="18" customHeight="1">
      <c r="A262" s="29" t="s">
        <v>2169</v>
      </c>
      <c r="B262" s="30" t="s">
        <v>2539</v>
      </c>
      <c r="C262" s="31" t="s">
        <v>1487</v>
      </c>
      <c r="D262" s="31" t="s">
        <v>1158</v>
      </c>
      <c r="E262" s="31" t="s">
        <v>1653</v>
      </c>
      <c r="F262" s="32" t="s">
        <v>1488</v>
      </c>
      <c r="G262" s="33" t="s">
        <v>2460</v>
      </c>
      <c r="H262" s="33" t="s">
        <v>2176</v>
      </c>
      <c r="I262" s="34" t="s">
        <v>2039</v>
      </c>
      <c r="J262" s="35" t="s">
        <v>2362</v>
      </c>
      <c r="K262" s="35" t="s">
        <v>411</v>
      </c>
      <c r="L262" s="124">
        <v>28</v>
      </c>
      <c r="M262" s="97" t="s">
        <v>2390</v>
      </c>
      <c r="N262" s="123">
        <v>30</v>
      </c>
      <c r="O262" s="123">
        <v>30</v>
      </c>
      <c r="P262" s="123">
        <v>30</v>
      </c>
      <c r="Q262" s="125">
        <v>30</v>
      </c>
      <c r="R262" s="125">
        <v>30</v>
      </c>
      <c r="S262" s="125">
        <v>30</v>
      </c>
      <c r="T262" s="125">
        <v>30</v>
      </c>
      <c r="U262" s="123">
        <v>28</v>
      </c>
      <c r="V262" s="123">
        <v>28</v>
      </c>
      <c r="W262" s="123">
        <v>30</v>
      </c>
      <c r="X262" s="133">
        <v>28</v>
      </c>
      <c r="Y262" s="123"/>
      <c r="Z262" s="123"/>
      <c r="AA262" s="123"/>
      <c r="AB262" s="123">
        <v>30</v>
      </c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6"/>
      <c r="AO262" s="126"/>
      <c r="AP262" s="126"/>
      <c r="AQ262" s="126"/>
      <c r="AR262" s="126"/>
      <c r="AS262" s="125"/>
      <c r="AT262" s="123"/>
      <c r="AU262" s="123"/>
      <c r="AV262" s="123"/>
      <c r="AW262" s="123"/>
      <c r="AX262" s="123"/>
      <c r="AY262" s="123"/>
      <c r="AZ262" s="123"/>
      <c r="BA262" s="126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37">
        <f t="shared" si="18"/>
        <v>27.285714285714285</v>
      </c>
      <c r="BM262" s="37">
        <f t="shared" si="19"/>
        <v>36.38095238095238</v>
      </c>
      <c r="BN262" s="34">
        <v>20</v>
      </c>
      <c r="BO262" s="34">
        <v>20</v>
      </c>
      <c r="BP262" s="54">
        <f t="shared" si="20"/>
        <v>76.38095238095238</v>
      </c>
    </row>
    <row r="263" spans="1:68" s="4" customFormat="1" ht="18" customHeight="1">
      <c r="A263" s="29" t="s">
        <v>2370</v>
      </c>
      <c r="B263" s="30" t="s">
        <v>2539</v>
      </c>
      <c r="C263" s="31" t="s">
        <v>2612</v>
      </c>
      <c r="D263" s="31" t="s">
        <v>2613</v>
      </c>
      <c r="E263" s="31" t="s">
        <v>2614</v>
      </c>
      <c r="F263" s="32" t="s">
        <v>2615</v>
      </c>
      <c r="G263" s="33" t="s">
        <v>2238</v>
      </c>
      <c r="H263" s="33" t="s">
        <v>2074</v>
      </c>
      <c r="I263" s="35" t="s">
        <v>2040</v>
      </c>
      <c r="J263" s="35" t="s">
        <v>2361</v>
      </c>
      <c r="K263" s="35" t="s">
        <v>2616</v>
      </c>
      <c r="L263" s="97">
        <v>30</v>
      </c>
      <c r="M263" s="133" t="s">
        <v>2390</v>
      </c>
      <c r="N263" s="133">
        <v>30</v>
      </c>
      <c r="O263" s="97">
        <v>30</v>
      </c>
      <c r="P263" s="133">
        <v>30</v>
      </c>
      <c r="Q263" s="133">
        <v>30</v>
      </c>
      <c r="R263" s="133">
        <v>30</v>
      </c>
      <c r="S263" s="133">
        <v>30</v>
      </c>
      <c r="T263" s="97">
        <v>28</v>
      </c>
      <c r="U263" s="133">
        <v>30</v>
      </c>
      <c r="V263" s="97">
        <v>28</v>
      </c>
      <c r="W263" s="133">
        <v>30</v>
      </c>
      <c r="X263" s="101">
        <v>30</v>
      </c>
      <c r="Y263" s="133"/>
      <c r="Z263" s="133"/>
      <c r="AA263" s="133">
        <v>30</v>
      </c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97"/>
      <c r="AO263" s="97"/>
      <c r="AP263" s="97"/>
      <c r="AQ263" s="97"/>
      <c r="AR263" s="97"/>
      <c r="AS263" s="133"/>
      <c r="AT263" s="133"/>
      <c r="AU263" s="133"/>
      <c r="AV263" s="133"/>
      <c r="AW263" s="133"/>
      <c r="AX263" s="133"/>
      <c r="AY263" s="133"/>
      <c r="AZ263" s="133"/>
      <c r="BA263" s="97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37">
        <f t="shared" si="18"/>
        <v>27.571428571428573</v>
      </c>
      <c r="BM263" s="37">
        <f t="shared" si="19"/>
        <v>36.761904761904766</v>
      </c>
      <c r="BN263" s="34">
        <v>20</v>
      </c>
      <c r="BO263" s="34">
        <v>20</v>
      </c>
      <c r="BP263" s="54">
        <f t="shared" si="20"/>
        <v>76.76190476190476</v>
      </c>
    </row>
    <row r="264" spans="1:68" s="4" customFormat="1" ht="18" customHeight="1">
      <c r="A264" s="29" t="s">
        <v>1589</v>
      </c>
      <c r="B264" s="30" t="s">
        <v>2539</v>
      </c>
      <c r="C264" s="68" t="s">
        <v>1985</v>
      </c>
      <c r="D264" s="31" t="s">
        <v>1783</v>
      </c>
      <c r="E264" s="31" t="s">
        <v>1738</v>
      </c>
      <c r="F264" s="32" t="s">
        <v>2255</v>
      </c>
      <c r="G264" s="33" t="s">
        <v>2093</v>
      </c>
      <c r="H264" s="69" t="s">
        <v>2074</v>
      </c>
      <c r="I264" s="34" t="s">
        <v>2039</v>
      </c>
      <c r="J264" s="69" t="s">
        <v>2361</v>
      </c>
      <c r="K264" s="35" t="s">
        <v>2063</v>
      </c>
      <c r="L264" s="65">
        <v>30</v>
      </c>
      <c r="M264" s="65">
        <v>30</v>
      </c>
      <c r="N264" s="65">
        <v>28</v>
      </c>
      <c r="O264" s="65">
        <v>30</v>
      </c>
      <c r="P264" s="65">
        <v>28</v>
      </c>
      <c r="Q264" s="65">
        <v>30</v>
      </c>
      <c r="R264" s="65">
        <v>27</v>
      </c>
      <c r="S264" s="65">
        <v>27</v>
      </c>
      <c r="T264" s="65">
        <v>30</v>
      </c>
      <c r="U264" s="65">
        <v>30</v>
      </c>
      <c r="V264" s="65">
        <v>30</v>
      </c>
      <c r="W264" s="65">
        <v>27</v>
      </c>
      <c r="X264" s="67">
        <v>30</v>
      </c>
      <c r="Y264" s="65"/>
      <c r="Z264" s="65">
        <v>30</v>
      </c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37">
        <f t="shared" si="18"/>
        <v>29.071428571428573</v>
      </c>
      <c r="BM264" s="37">
        <f t="shared" si="19"/>
        <v>38.761904761904766</v>
      </c>
      <c r="BN264" s="34">
        <v>20</v>
      </c>
      <c r="BO264" s="34">
        <v>20</v>
      </c>
      <c r="BP264" s="54">
        <f t="shared" si="20"/>
        <v>78.76190476190476</v>
      </c>
    </row>
    <row r="265" spans="1:68" s="4" customFormat="1" ht="18" customHeight="1">
      <c r="A265" s="29" t="s">
        <v>3132</v>
      </c>
      <c r="B265" s="30" t="s">
        <v>2539</v>
      </c>
      <c r="C265" s="31" t="s">
        <v>3227</v>
      </c>
      <c r="D265" s="31" t="s">
        <v>3228</v>
      </c>
      <c r="E265" s="31" t="s">
        <v>2417</v>
      </c>
      <c r="F265" s="32" t="s">
        <v>3229</v>
      </c>
      <c r="G265" s="33" t="s">
        <v>2080</v>
      </c>
      <c r="H265" s="33" t="s">
        <v>2074</v>
      </c>
      <c r="I265" s="34" t="s">
        <v>2039</v>
      </c>
      <c r="J265" s="35" t="s">
        <v>2362</v>
      </c>
      <c r="K265" s="35" t="s">
        <v>2725</v>
      </c>
      <c r="L265" s="130">
        <v>30</v>
      </c>
      <c r="M265" s="130">
        <v>30</v>
      </c>
      <c r="N265" s="130">
        <v>28</v>
      </c>
      <c r="O265" s="130">
        <v>30</v>
      </c>
      <c r="P265" s="130">
        <v>30</v>
      </c>
      <c r="Q265" s="130">
        <v>30</v>
      </c>
      <c r="R265" s="130">
        <v>30</v>
      </c>
      <c r="S265" s="130">
        <v>30</v>
      </c>
      <c r="T265" s="130">
        <v>30</v>
      </c>
      <c r="U265" s="130">
        <v>30</v>
      </c>
      <c r="V265" s="130">
        <v>30</v>
      </c>
      <c r="W265" s="130">
        <v>28</v>
      </c>
      <c r="X265" s="132">
        <v>30</v>
      </c>
      <c r="Y265" s="130"/>
      <c r="Z265" s="130"/>
      <c r="AA265" s="130"/>
      <c r="AB265" s="130">
        <v>30</v>
      </c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37">
        <f t="shared" si="18"/>
        <v>29.714285714285715</v>
      </c>
      <c r="BM265" s="37">
        <f t="shared" si="19"/>
        <v>39.61904761904762</v>
      </c>
      <c r="BN265" s="34">
        <v>20</v>
      </c>
      <c r="BO265" s="34">
        <v>20</v>
      </c>
      <c r="BP265" s="54">
        <f t="shared" si="20"/>
        <v>79.61904761904762</v>
      </c>
    </row>
    <row r="266" spans="1:68" s="4" customFormat="1" ht="18" customHeight="1">
      <c r="A266" s="29" t="s">
        <v>2169</v>
      </c>
      <c r="B266" s="30" t="s">
        <v>2539</v>
      </c>
      <c r="C266" s="31" t="s">
        <v>1495</v>
      </c>
      <c r="D266" s="31" t="s">
        <v>1496</v>
      </c>
      <c r="E266" s="31" t="s">
        <v>1497</v>
      </c>
      <c r="F266" s="32" t="s">
        <v>2133</v>
      </c>
      <c r="G266" s="33" t="s">
        <v>2080</v>
      </c>
      <c r="H266" s="33" t="s">
        <v>2074</v>
      </c>
      <c r="I266" s="34" t="s">
        <v>2040</v>
      </c>
      <c r="J266" s="35" t="s">
        <v>2362</v>
      </c>
      <c r="K266" s="35" t="s">
        <v>2725</v>
      </c>
      <c r="L266" s="124">
        <v>30</v>
      </c>
      <c r="M266" s="123">
        <v>30</v>
      </c>
      <c r="N266" s="123">
        <v>30</v>
      </c>
      <c r="O266" s="123">
        <v>30</v>
      </c>
      <c r="P266" s="123">
        <v>30</v>
      </c>
      <c r="Q266" s="125">
        <v>30</v>
      </c>
      <c r="R266" s="125">
        <v>30</v>
      </c>
      <c r="S266" s="125">
        <v>28</v>
      </c>
      <c r="T266" s="125">
        <v>30</v>
      </c>
      <c r="U266" s="123">
        <v>28</v>
      </c>
      <c r="V266" s="123">
        <v>30</v>
      </c>
      <c r="W266" s="123">
        <v>30</v>
      </c>
      <c r="X266" s="133">
        <v>30</v>
      </c>
      <c r="Y266" s="123"/>
      <c r="Z266" s="123"/>
      <c r="AA266" s="123"/>
      <c r="AB266" s="123">
        <v>30</v>
      </c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6"/>
      <c r="AO266" s="126"/>
      <c r="AP266" s="126"/>
      <c r="AQ266" s="126"/>
      <c r="AR266" s="126"/>
      <c r="AS266" s="125"/>
      <c r="AT266" s="123"/>
      <c r="AU266" s="123"/>
      <c r="AV266" s="123"/>
      <c r="AW266" s="123"/>
      <c r="AX266" s="123"/>
      <c r="AY266" s="123"/>
      <c r="AZ266" s="123"/>
      <c r="BA266" s="126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37">
        <f t="shared" si="18"/>
        <v>29.714285714285715</v>
      </c>
      <c r="BM266" s="37">
        <f t="shared" si="19"/>
        <v>39.61904761904762</v>
      </c>
      <c r="BN266" s="34">
        <v>20</v>
      </c>
      <c r="BO266" s="34">
        <v>20</v>
      </c>
      <c r="BP266" s="54">
        <f t="shared" si="20"/>
        <v>79.61904761904762</v>
      </c>
    </row>
    <row r="267" spans="1:68" s="4" customFormat="1" ht="18" customHeight="1">
      <c r="A267" s="29" t="s">
        <v>9</v>
      </c>
      <c r="B267" s="30" t="s">
        <v>2539</v>
      </c>
      <c r="C267" s="31" t="s">
        <v>163</v>
      </c>
      <c r="D267" s="31" t="s">
        <v>164</v>
      </c>
      <c r="E267" s="31" t="s">
        <v>3276</v>
      </c>
      <c r="F267" s="32" t="s">
        <v>165</v>
      </c>
      <c r="G267" s="33" t="s">
        <v>166</v>
      </c>
      <c r="H267" s="33" t="s">
        <v>2420</v>
      </c>
      <c r="I267" s="34" t="s">
        <v>2039</v>
      </c>
      <c r="J267" s="35" t="s">
        <v>2361</v>
      </c>
      <c r="K267" s="35" t="s">
        <v>44</v>
      </c>
      <c r="L267" s="125">
        <v>28</v>
      </c>
      <c r="M267" s="125">
        <v>29</v>
      </c>
      <c r="N267" s="125">
        <v>28</v>
      </c>
      <c r="O267" s="125">
        <v>30</v>
      </c>
      <c r="P267" s="125">
        <v>30</v>
      </c>
      <c r="Q267" s="125">
        <v>30</v>
      </c>
      <c r="R267" s="125">
        <v>30</v>
      </c>
      <c r="S267" s="125">
        <v>30</v>
      </c>
      <c r="T267" s="125">
        <v>30</v>
      </c>
      <c r="U267" s="125">
        <v>27</v>
      </c>
      <c r="V267" s="125">
        <v>30</v>
      </c>
      <c r="W267" s="125">
        <v>30</v>
      </c>
      <c r="X267" s="133">
        <v>30</v>
      </c>
      <c r="Y267" s="125"/>
      <c r="Z267" s="125"/>
      <c r="AA267" s="125"/>
      <c r="AB267" s="125"/>
      <c r="AC267" s="125"/>
      <c r="AD267" s="125"/>
      <c r="AE267" s="125">
        <v>30</v>
      </c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37">
        <f t="shared" si="18"/>
        <v>29.428571428571427</v>
      </c>
      <c r="BM267" s="37">
        <f t="shared" si="19"/>
        <v>39.238095238095234</v>
      </c>
      <c r="BN267" s="34">
        <v>20</v>
      </c>
      <c r="BO267" s="34">
        <v>20</v>
      </c>
      <c r="BP267" s="54">
        <f t="shared" si="20"/>
        <v>79.23809523809524</v>
      </c>
    </row>
    <row r="268" spans="1:68" s="4" customFormat="1" ht="18" customHeight="1">
      <c r="A268" s="29" t="s">
        <v>3132</v>
      </c>
      <c r="B268" s="30" t="s">
        <v>2539</v>
      </c>
      <c r="C268" s="31" t="s">
        <v>3230</v>
      </c>
      <c r="D268" s="31" t="s">
        <v>3231</v>
      </c>
      <c r="E268" s="31" t="s">
        <v>2388</v>
      </c>
      <c r="F268" s="32" t="s">
        <v>3232</v>
      </c>
      <c r="G268" s="33" t="s">
        <v>2080</v>
      </c>
      <c r="H268" s="33" t="s">
        <v>2074</v>
      </c>
      <c r="I268" s="34" t="s">
        <v>2040</v>
      </c>
      <c r="J268" s="35" t="s">
        <v>2362</v>
      </c>
      <c r="K268" s="35" t="s">
        <v>2725</v>
      </c>
      <c r="L268" s="125">
        <v>30</v>
      </c>
      <c r="M268" s="125">
        <v>30</v>
      </c>
      <c r="N268" s="125">
        <v>30</v>
      </c>
      <c r="O268" s="125">
        <v>30</v>
      </c>
      <c r="P268" s="125">
        <v>30</v>
      </c>
      <c r="Q268" s="125">
        <v>30</v>
      </c>
      <c r="R268" s="125">
        <v>30</v>
      </c>
      <c r="S268" s="125">
        <v>30</v>
      </c>
      <c r="T268" s="125">
        <v>30</v>
      </c>
      <c r="U268" s="125">
        <v>30</v>
      </c>
      <c r="V268" s="125">
        <v>30</v>
      </c>
      <c r="W268" s="125">
        <v>30</v>
      </c>
      <c r="X268" s="133">
        <v>30</v>
      </c>
      <c r="Y268" s="125"/>
      <c r="Z268" s="125"/>
      <c r="AA268" s="125"/>
      <c r="AB268" s="125">
        <v>30</v>
      </c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37">
        <f t="shared" si="18"/>
        <v>30</v>
      </c>
      <c r="BM268" s="37">
        <f t="shared" si="19"/>
        <v>40</v>
      </c>
      <c r="BN268" s="34">
        <v>20</v>
      </c>
      <c r="BO268" s="34">
        <v>20</v>
      </c>
      <c r="BP268" s="54">
        <f t="shared" si="20"/>
        <v>80</v>
      </c>
    </row>
    <row r="269" spans="1:68" s="4" customFormat="1" ht="18" customHeight="1">
      <c r="A269" s="29" t="s">
        <v>3132</v>
      </c>
      <c r="B269" s="30" t="s">
        <v>2539</v>
      </c>
      <c r="C269" s="31" t="s">
        <v>3233</v>
      </c>
      <c r="D269" s="31" t="s">
        <v>3234</v>
      </c>
      <c r="E269" s="31" t="s">
        <v>2961</v>
      </c>
      <c r="F269" s="32" t="s">
        <v>3235</v>
      </c>
      <c r="G269" s="33" t="s">
        <v>2858</v>
      </c>
      <c r="H269" s="33" t="s">
        <v>2074</v>
      </c>
      <c r="I269" s="34" t="s">
        <v>2039</v>
      </c>
      <c r="J269" s="35" t="s">
        <v>2361</v>
      </c>
      <c r="K269" s="35" t="s">
        <v>2616</v>
      </c>
      <c r="L269" s="125">
        <v>30</v>
      </c>
      <c r="M269" s="125">
        <v>30</v>
      </c>
      <c r="N269" s="125">
        <v>30</v>
      </c>
      <c r="O269" s="125">
        <v>30</v>
      </c>
      <c r="P269" s="125">
        <v>30</v>
      </c>
      <c r="Q269" s="125">
        <v>30</v>
      </c>
      <c r="R269" s="125">
        <v>30</v>
      </c>
      <c r="S269" s="125">
        <v>30</v>
      </c>
      <c r="T269" s="125">
        <v>30</v>
      </c>
      <c r="U269" s="125">
        <v>30</v>
      </c>
      <c r="V269" s="125">
        <v>30</v>
      </c>
      <c r="W269" s="125">
        <v>30</v>
      </c>
      <c r="X269" s="133">
        <v>30</v>
      </c>
      <c r="Y269" s="125"/>
      <c r="Z269" s="125"/>
      <c r="AA269" s="125">
        <v>30</v>
      </c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37">
        <f t="shared" si="18"/>
        <v>30</v>
      </c>
      <c r="BM269" s="37">
        <f t="shared" si="19"/>
        <v>40</v>
      </c>
      <c r="BN269" s="34">
        <v>20</v>
      </c>
      <c r="BO269" s="34">
        <v>20</v>
      </c>
      <c r="BP269" s="54">
        <f t="shared" si="20"/>
        <v>80</v>
      </c>
    </row>
    <row r="270" spans="1:68" s="4" customFormat="1" ht="18" customHeight="1">
      <c r="A270" s="29" t="s">
        <v>3132</v>
      </c>
      <c r="B270" s="30" t="s">
        <v>2539</v>
      </c>
      <c r="C270" s="31" t="s">
        <v>3236</v>
      </c>
      <c r="D270" s="31" t="s">
        <v>3237</v>
      </c>
      <c r="E270" s="31" t="s">
        <v>1775</v>
      </c>
      <c r="F270" s="32" t="s">
        <v>3238</v>
      </c>
      <c r="G270" s="33" t="s">
        <v>2080</v>
      </c>
      <c r="H270" s="33" t="s">
        <v>2074</v>
      </c>
      <c r="I270" s="34" t="s">
        <v>2039</v>
      </c>
      <c r="J270" s="35" t="s">
        <v>2361</v>
      </c>
      <c r="K270" s="35" t="s">
        <v>2616</v>
      </c>
      <c r="L270" s="125">
        <v>25</v>
      </c>
      <c r="M270" s="125">
        <v>29</v>
      </c>
      <c r="N270" s="125">
        <v>30</v>
      </c>
      <c r="O270" s="125">
        <v>30</v>
      </c>
      <c r="P270" s="125">
        <v>30</v>
      </c>
      <c r="Q270" s="125">
        <v>30</v>
      </c>
      <c r="R270" s="125">
        <v>30</v>
      </c>
      <c r="S270" s="125">
        <v>30</v>
      </c>
      <c r="T270" s="125">
        <v>30</v>
      </c>
      <c r="U270" s="125">
        <v>30</v>
      </c>
      <c r="V270" s="125">
        <v>28</v>
      </c>
      <c r="W270" s="125">
        <v>30</v>
      </c>
      <c r="X270" s="133">
        <v>30</v>
      </c>
      <c r="Y270" s="125"/>
      <c r="Z270" s="125"/>
      <c r="AA270" s="125">
        <v>30</v>
      </c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37">
        <f t="shared" si="18"/>
        <v>29.428571428571427</v>
      </c>
      <c r="BM270" s="37">
        <f t="shared" si="19"/>
        <v>39.238095238095234</v>
      </c>
      <c r="BN270" s="34">
        <v>20</v>
      </c>
      <c r="BO270" s="34">
        <v>20</v>
      </c>
      <c r="BP270" s="54">
        <f t="shared" si="20"/>
        <v>79.23809523809524</v>
      </c>
    </row>
    <row r="271" spans="1:68" ht="18" customHeight="1">
      <c r="A271" s="29" t="s">
        <v>1589</v>
      </c>
      <c r="B271" s="30" t="s">
        <v>2539</v>
      </c>
      <c r="C271" s="68" t="s">
        <v>1998</v>
      </c>
      <c r="D271" s="31" t="s">
        <v>1801</v>
      </c>
      <c r="E271" s="31" t="s">
        <v>1802</v>
      </c>
      <c r="F271" s="32" t="s">
        <v>2275</v>
      </c>
      <c r="G271" s="33" t="s">
        <v>2069</v>
      </c>
      <c r="H271" s="69" t="s">
        <v>1589</v>
      </c>
      <c r="I271" s="34" t="s">
        <v>2039</v>
      </c>
      <c r="J271" s="69" t="s">
        <v>2361</v>
      </c>
      <c r="K271" s="35" t="s">
        <v>2050</v>
      </c>
      <c r="L271" s="65">
        <v>30</v>
      </c>
      <c r="M271" s="65">
        <v>28</v>
      </c>
      <c r="N271" s="65">
        <v>28</v>
      </c>
      <c r="O271" s="65">
        <v>30</v>
      </c>
      <c r="P271" s="65">
        <v>30</v>
      </c>
      <c r="Q271" s="65">
        <v>30</v>
      </c>
      <c r="R271" s="65">
        <v>27</v>
      </c>
      <c r="S271" s="65">
        <v>30</v>
      </c>
      <c r="T271" s="65">
        <v>30</v>
      </c>
      <c r="U271" s="130">
        <v>30</v>
      </c>
      <c r="V271" s="65">
        <v>30</v>
      </c>
      <c r="W271" s="65">
        <v>28</v>
      </c>
      <c r="X271" s="67">
        <v>30</v>
      </c>
      <c r="Y271" s="65"/>
      <c r="Z271" s="65"/>
      <c r="AA271" s="65"/>
      <c r="AB271" s="65"/>
      <c r="AC271" s="65"/>
      <c r="AD271" s="65">
        <v>30</v>
      </c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37">
        <f t="shared" si="18"/>
        <v>29.357142857142858</v>
      </c>
      <c r="BM271" s="37">
        <f t="shared" si="19"/>
        <v>39.14285714285714</v>
      </c>
      <c r="BN271" s="34">
        <v>20</v>
      </c>
      <c r="BO271" s="34">
        <v>20</v>
      </c>
      <c r="BP271" s="54">
        <f t="shared" si="20"/>
        <v>79.14285714285714</v>
      </c>
    </row>
    <row r="272" spans="1:68" ht="18" customHeight="1">
      <c r="A272" s="29" t="s">
        <v>250</v>
      </c>
      <c r="B272" s="30" t="s">
        <v>2539</v>
      </c>
      <c r="C272" s="31" t="s">
        <v>473</v>
      </c>
      <c r="D272" s="31" t="s">
        <v>474</v>
      </c>
      <c r="E272" s="31" t="s">
        <v>475</v>
      </c>
      <c r="F272" s="32" t="s">
        <v>476</v>
      </c>
      <c r="G272" s="33" t="s">
        <v>56</v>
      </c>
      <c r="H272" s="33" t="s">
        <v>2420</v>
      </c>
      <c r="I272" s="34" t="s">
        <v>2039</v>
      </c>
      <c r="J272" s="35" t="s">
        <v>2361</v>
      </c>
      <c r="K272" s="35" t="s">
        <v>2042</v>
      </c>
      <c r="L272" s="130">
        <v>30</v>
      </c>
      <c r="M272" s="130">
        <v>30</v>
      </c>
      <c r="N272" s="130">
        <v>29</v>
      </c>
      <c r="O272" s="130">
        <v>30</v>
      </c>
      <c r="P272" s="130">
        <v>30</v>
      </c>
      <c r="Q272" s="130">
        <v>30</v>
      </c>
      <c r="R272" s="130">
        <v>30</v>
      </c>
      <c r="S272" s="130">
        <v>30</v>
      </c>
      <c r="T272" s="130">
        <v>30</v>
      </c>
      <c r="U272" s="130">
        <v>30</v>
      </c>
      <c r="V272" s="130">
        <v>30</v>
      </c>
      <c r="W272" s="130">
        <v>30</v>
      </c>
      <c r="X272" s="132">
        <v>30</v>
      </c>
      <c r="Y272" s="130">
        <v>30</v>
      </c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37">
        <f t="shared" si="18"/>
        <v>29.928571428571427</v>
      </c>
      <c r="BM272" s="37">
        <f t="shared" si="19"/>
        <v>39.904761904761905</v>
      </c>
      <c r="BN272" s="34">
        <v>20</v>
      </c>
      <c r="BO272" s="34">
        <v>20</v>
      </c>
      <c r="BP272" s="54">
        <f t="shared" si="20"/>
        <v>79.9047619047619</v>
      </c>
    </row>
    <row r="273" spans="1:68" ht="18" customHeight="1">
      <c r="A273" s="29" t="s">
        <v>3132</v>
      </c>
      <c r="B273" s="30" t="s">
        <v>2539</v>
      </c>
      <c r="C273" s="31" t="s">
        <v>3239</v>
      </c>
      <c r="D273" s="31" t="s">
        <v>3240</v>
      </c>
      <c r="E273" s="31" t="s">
        <v>2555</v>
      </c>
      <c r="F273" s="32" t="s">
        <v>3241</v>
      </c>
      <c r="G273" s="33" t="s">
        <v>2197</v>
      </c>
      <c r="H273" s="33" t="s">
        <v>2074</v>
      </c>
      <c r="I273" s="34" t="s">
        <v>2039</v>
      </c>
      <c r="J273" s="35" t="s">
        <v>2361</v>
      </c>
      <c r="K273" s="35" t="s">
        <v>2811</v>
      </c>
      <c r="L273" s="130">
        <v>25</v>
      </c>
      <c r="M273" s="130">
        <v>29</v>
      </c>
      <c r="N273" s="130">
        <v>29</v>
      </c>
      <c r="O273" s="130">
        <v>30</v>
      </c>
      <c r="P273" s="130">
        <v>30</v>
      </c>
      <c r="Q273" s="130">
        <v>30</v>
      </c>
      <c r="R273" s="130">
        <v>30</v>
      </c>
      <c r="S273" s="130">
        <v>30</v>
      </c>
      <c r="T273" s="130">
        <v>30</v>
      </c>
      <c r="U273" s="130">
        <v>30</v>
      </c>
      <c r="V273" s="130">
        <v>30</v>
      </c>
      <c r="W273" s="130">
        <v>30</v>
      </c>
      <c r="X273" s="132">
        <v>30</v>
      </c>
      <c r="Y273" s="130"/>
      <c r="Z273" s="130"/>
      <c r="AA273" s="130"/>
      <c r="AB273" s="130">
        <v>30</v>
      </c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37">
        <f t="shared" si="18"/>
        <v>29.5</v>
      </c>
      <c r="BM273" s="37">
        <f t="shared" si="19"/>
        <v>39.333333333333336</v>
      </c>
      <c r="BN273" s="34">
        <v>20</v>
      </c>
      <c r="BO273" s="34">
        <v>20</v>
      </c>
      <c r="BP273" s="54">
        <f t="shared" si="20"/>
        <v>79.33333333333334</v>
      </c>
    </row>
    <row r="274" spans="1:68" ht="18" customHeight="1">
      <c r="A274" s="29" t="s">
        <v>2370</v>
      </c>
      <c r="B274" s="30" t="s">
        <v>2539</v>
      </c>
      <c r="C274" s="31" t="s">
        <v>2651</v>
      </c>
      <c r="D274" s="31" t="s">
        <v>2652</v>
      </c>
      <c r="E274" s="31" t="s">
        <v>2653</v>
      </c>
      <c r="F274" s="32" t="s">
        <v>2654</v>
      </c>
      <c r="G274" s="33" t="s">
        <v>2231</v>
      </c>
      <c r="H274" s="33" t="s">
        <v>1589</v>
      </c>
      <c r="I274" s="35" t="s">
        <v>2039</v>
      </c>
      <c r="J274" s="35" t="s">
        <v>2361</v>
      </c>
      <c r="K274" s="35" t="s">
        <v>2655</v>
      </c>
      <c r="L274" s="97">
        <v>28</v>
      </c>
      <c r="M274" s="133">
        <v>27</v>
      </c>
      <c r="N274" s="133">
        <v>30</v>
      </c>
      <c r="O274" s="97">
        <v>30</v>
      </c>
      <c r="P274" s="133">
        <v>30</v>
      </c>
      <c r="Q274" s="133">
        <v>30</v>
      </c>
      <c r="R274" s="133">
        <v>30</v>
      </c>
      <c r="S274" s="133">
        <v>30</v>
      </c>
      <c r="T274" s="97">
        <v>28</v>
      </c>
      <c r="U274" s="133">
        <v>29</v>
      </c>
      <c r="V274" s="97">
        <v>29</v>
      </c>
      <c r="W274" s="133">
        <v>30</v>
      </c>
      <c r="X274" s="101">
        <v>30</v>
      </c>
      <c r="Y274" s="132"/>
      <c r="Z274" s="132"/>
      <c r="AA274" s="132"/>
      <c r="AB274" s="132"/>
      <c r="AC274" s="132"/>
      <c r="AD274" s="132"/>
      <c r="AE274" s="132">
        <v>30</v>
      </c>
      <c r="AF274" s="132"/>
      <c r="AG274" s="132"/>
      <c r="AH274" s="132"/>
      <c r="AI274" s="132"/>
      <c r="AJ274" s="132"/>
      <c r="AK274" s="132"/>
      <c r="AL274" s="132"/>
      <c r="AM274" s="132"/>
      <c r="AN274" s="97"/>
      <c r="AO274" s="97"/>
      <c r="AP274" s="97"/>
      <c r="AQ274" s="97"/>
      <c r="AR274" s="97"/>
      <c r="AS274" s="133"/>
      <c r="AT274" s="133"/>
      <c r="AU274" s="133"/>
      <c r="AV274" s="133"/>
      <c r="AW274" s="133"/>
      <c r="AX274" s="133"/>
      <c r="AY274" s="133"/>
      <c r="AZ274" s="133"/>
      <c r="BA274" s="97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37">
        <f t="shared" si="18"/>
        <v>29.357142857142858</v>
      </c>
      <c r="BM274" s="37">
        <f t="shared" si="19"/>
        <v>39.14285714285714</v>
      </c>
      <c r="BN274" s="34">
        <v>20</v>
      </c>
      <c r="BO274" s="34">
        <v>20</v>
      </c>
      <c r="BP274" s="54">
        <f t="shared" si="20"/>
        <v>79.14285714285714</v>
      </c>
    </row>
    <row r="275" spans="1:68" ht="18" customHeight="1">
      <c r="A275" s="29" t="s">
        <v>1589</v>
      </c>
      <c r="B275" s="30" t="s">
        <v>2539</v>
      </c>
      <c r="C275" s="68" t="s">
        <v>2004</v>
      </c>
      <c r="D275" s="31" t="s">
        <v>1809</v>
      </c>
      <c r="E275" s="31" t="s">
        <v>1810</v>
      </c>
      <c r="F275" s="32" t="s">
        <v>2281</v>
      </c>
      <c r="G275" s="33" t="s">
        <v>2296</v>
      </c>
      <c r="H275" s="69" t="s">
        <v>1589</v>
      </c>
      <c r="I275" s="34" t="s">
        <v>2039</v>
      </c>
      <c r="J275" s="69" t="s">
        <v>2361</v>
      </c>
      <c r="K275" s="35" t="s">
        <v>2052</v>
      </c>
      <c r="L275" s="65">
        <v>30</v>
      </c>
      <c r="M275" s="65">
        <v>30</v>
      </c>
      <c r="N275" s="65">
        <v>30</v>
      </c>
      <c r="O275" s="65">
        <v>28</v>
      </c>
      <c r="P275" s="65">
        <v>28</v>
      </c>
      <c r="Q275" s="65">
        <v>30</v>
      </c>
      <c r="R275" s="65">
        <v>27</v>
      </c>
      <c r="S275" s="65">
        <v>30</v>
      </c>
      <c r="T275" s="65">
        <v>29</v>
      </c>
      <c r="U275" s="65">
        <v>30</v>
      </c>
      <c r="V275" s="65">
        <v>28</v>
      </c>
      <c r="W275" s="65">
        <v>28</v>
      </c>
      <c r="X275" s="67">
        <v>30</v>
      </c>
      <c r="Y275" s="65"/>
      <c r="Z275" s="65"/>
      <c r="AA275" s="65"/>
      <c r="AB275" s="65"/>
      <c r="AC275" s="65"/>
      <c r="AD275" s="65"/>
      <c r="AE275" s="65">
        <v>30</v>
      </c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37">
        <f t="shared" si="18"/>
        <v>29.142857142857142</v>
      </c>
      <c r="BM275" s="37">
        <f t="shared" si="19"/>
        <v>38.85714285714286</v>
      </c>
      <c r="BN275" s="34">
        <v>20</v>
      </c>
      <c r="BO275" s="34">
        <v>20</v>
      </c>
      <c r="BP275" s="54">
        <f t="shared" si="20"/>
        <v>78.85714285714286</v>
      </c>
    </row>
    <row r="276" spans="1:68" ht="18" customHeight="1">
      <c r="A276" s="29" t="s">
        <v>250</v>
      </c>
      <c r="B276" s="30" t="s">
        <v>2539</v>
      </c>
      <c r="C276" s="31" t="s">
        <v>487</v>
      </c>
      <c r="D276" s="31" t="s">
        <v>1811</v>
      </c>
      <c r="E276" s="31" t="s">
        <v>1796</v>
      </c>
      <c r="F276" s="32" t="s">
        <v>488</v>
      </c>
      <c r="G276" s="33" t="s">
        <v>56</v>
      </c>
      <c r="H276" s="33" t="s">
        <v>2420</v>
      </c>
      <c r="I276" s="34" t="s">
        <v>2039</v>
      </c>
      <c r="J276" s="35" t="s">
        <v>2361</v>
      </c>
      <c r="K276" s="35" t="s">
        <v>2042</v>
      </c>
      <c r="L276" s="130">
        <v>30</v>
      </c>
      <c r="M276" s="130">
        <v>30</v>
      </c>
      <c r="N276" s="130">
        <v>29</v>
      </c>
      <c r="O276" s="130">
        <v>30</v>
      </c>
      <c r="P276" s="130">
        <v>30</v>
      </c>
      <c r="Q276" s="130">
        <v>30</v>
      </c>
      <c r="R276" s="130">
        <v>30</v>
      </c>
      <c r="S276" s="130">
        <v>30</v>
      </c>
      <c r="T276" s="130">
        <v>30</v>
      </c>
      <c r="U276" s="130">
        <v>30</v>
      </c>
      <c r="V276" s="130">
        <v>30</v>
      </c>
      <c r="W276" s="130">
        <v>30</v>
      </c>
      <c r="X276" s="132">
        <v>30</v>
      </c>
      <c r="Y276" s="130">
        <v>30</v>
      </c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37">
        <f t="shared" si="18"/>
        <v>29.928571428571427</v>
      </c>
      <c r="BM276" s="37">
        <f t="shared" si="19"/>
        <v>39.904761904761905</v>
      </c>
      <c r="BN276" s="34">
        <v>20</v>
      </c>
      <c r="BO276" s="34">
        <v>20</v>
      </c>
      <c r="BP276" s="54">
        <f t="shared" si="20"/>
        <v>79.9047619047619</v>
      </c>
    </row>
    <row r="277" spans="1:68" ht="18" customHeight="1">
      <c r="A277" s="29" t="s">
        <v>3132</v>
      </c>
      <c r="B277" s="30" t="s">
        <v>2539</v>
      </c>
      <c r="C277" s="31" t="s">
        <v>3242</v>
      </c>
      <c r="D277" s="31" t="s">
        <v>3243</v>
      </c>
      <c r="E277" s="31" t="s">
        <v>2686</v>
      </c>
      <c r="F277" s="32" t="s">
        <v>3244</v>
      </c>
      <c r="G277" s="33" t="s">
        <v>2419</v>
      </c>
      <c r="H277" s="33" t="s">
        <v>2420</v>
      </c>
      <c r="I277" s="34" t="s">
        <v>2039</v>
      </c>
      <c r="J277" s="35" t="s">
        <v>2361</v>
      </c>
      <c r="K277" s="35" t="s">
        <v>2616</v>
      </c>
      <c r="L277" s="130">
        <v>30</v>
      </c>
      <c r="M277" s="130">
        <v>30</v>
      </c>
      <c r="N277" s="130">
        <v>29</v>
      </c>
      <c r="O277" s="130">
        <v>30</v>
      </c>
      <c r="P277" s="130">
        <v>30</v>
      </c>
      <c r="Q277" s="130">
        <v>30</v>
      </c>
      <c r="R277" s="130">
        <v>30</v>
      </c>
      <c r="S277" s="130">
        <v>30</v>
      </c>
      <c r="T277" s="130">
        <v>30</v>
      </c>
      <c r="U277" s="130">
        <v>30</v>
      </c>
      <c r="V277" s="130">
        <v>30</v>
      </c>
      <c r="W277" s="130">
        <v>30</v>
      </c>
      <c r="X277" s="132">
        <v>30</v>
      </c>
      <c r="Y277" s="130"/>
      <c r="Z277" s="130"/>
      <c r="AA277" s="130">
        <v>30</v>
      </c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37">
        <f t="shared" si="18"/>
        <v>29.928571428571427</v>
      </c>
      <c r="BM277" s="37">
        <f t="shared" si="19"/>
        <v>39.904761904761905</v>
      </c>
      <c r="BN277" s="34">
        <v>20</v>
      </c>
      <c r="BO277" s="34">
        <v>20</v>
      </c>
      <c r="BP277" s="54">
        <f t="shared" si="20"/>
        <v>79.9047619047619</v>
      </c>
    </row>
    <row r="278" spans="1:68" ht="18" customHeight="1">
      <c r="A278" s="29" t="s">
        <v>3132</v>
      </c>
      <c r="B278" s="30" t="s">
        <v>2539</v>
      </c>
      <c r="C278" s="31" t="s">
        <v>3245</v>
      </c>
      <c r="D278" s="31" t="s">
        <v>3243</v>
      </c>
      <c r="E278" s="31" t="s">
        <v>2559</v>
      </c>
      <c r="F278" s="32" t="s">
        <v>3246</v>
      </c>
      <c r="G278" s="33" t="s">
        <v>2080</v>
      </c>
      <c r="H278" s="33" t="s">
        <v>2074</v>
      </c>
      <c r="I278" s="34" t="s">
        <v>2040</v>
      </c>
      <c r="J278" s="35" t="s">
        <v>2361</v>
      </c>
      <c r="K278" s="35" t="s">
        <v>2616</v>
      </c>
      <c r="L278" s="130">
        <v>30</v>
      </c>
      <c r="M278" s="130">
        <v>30</v>
      </c>
      <c r="N278" s="130">
        <v>30</v>
      </c>
      <c r="O278" s="130">
        <v>30</v>
      </c>
      <c r="P278" s="130">
        <v>30</v>
      </c>
      <c r="Q278" s="130">
        <v>30</v>
      </c>
      <c r="R278" s="130">
        <v>30</v>
      </c>
      <c r="S278" s="130">
        <v>30</v>
      </c>
      <c r="T278" s="130">
        <v>30</v>
      </c>
      <c r="U278" s="130">
        <v>30</v>
      </c>
      <c r="V278" s="130">
        <v>30</v>
      </c>
      <c r="W278" s="130">
        <v>30</v>
      </c>
      <c r="X278" s="132">
        <v>30</v>
      </c>
      <c r="Y278" s="130"/>
      <c r="Z278" s="130"/>
      <c r="AA278" s="130">
        <v>30</v>
      </c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37">
        <f t="shared" si="18"/>
        <v>30</v>
      </c>
      <c r="BM278" s="37">
        <f t="shared" si="19"/>
        <v>40</v>
      </c>
      <c r="BN278" s="34">
        <v>20</v>
      </c>
      <c r="BO278" s="34">
        <v>20</v>
      </c>
      <c r="BP278" s="54">
        <f t="shared" si="20"/>
        <v>80</v>
      </c>
    </row>
    <row r="279" spans="1:68" ht="18" customHeight="1">
      <c r="A279" s="29" t="s">
        <v>1589</v>
      </c>
      <c r="B279" s="30" t="s">
        <v>2539</v>
      </c>
      <c r="C279" s="68" t="s">
        <v>2009</v>
      </c>
      <c r="D279" s="31" t="s">
        <v>1814</v>
      </c>
      <c r="E279" s="31" t="s">
        <v>1651</v>
      </c>
      <c r="F279" s="32" t="s">
        <v>2302</v>
      </c>
      <c r="G279" s="33" t="s">
        <v>2303</v>
      </c>
      <c r="H279" s="69" t="s">
        <v>1589</v>
      </c>
      <c r="I279" s="34" t="s">
        <v>2039</v>
      </c>
      <c r="J279" s="69" t="s">
        <v>2361</v>
      </c>
      <c r="K279" s="35" t="s">
        <v>2050</v>
      </c>
      <c r="L279" s="65">
        <v>30</v>
      </c>
      <c r="M279" s="65">
        <v>28</v>
      </c>
      <c r="N279" s="65">
        <v>28</v>
      </c>
      <c r="O279" s="65">
        <v>30</v>
      </c>
      <c r="P279" s="65">
        <v>26</v>
      </c>
      <c r="Q279" s="65">
        <v>30</v>
      </c>
      <c r="R279" s="65">
        <v>24</v>
      </c>
      <c r="S279" s="65">
        <v>30</v>
      </c>
      <c r="T279" s="65">
        <v>30</v>
      </c>
      <c r="U279" s="65">
        <v>30</v>
      </c>
      <c r="V279" s="65">
        <v>28</v>
      </c>
      <c r="W279" s="65">
        <v>30</v>
      </c>
      <c r="X279" s="67">
        <v>30</v>
      </c>
      <c r="Y279" s="65"/>
      <c r="Z279" s="65"/>
      <c r="AA279" s="65"/>
      <c r="AB279" s="65"/>
      <c r="AC279" s="65"/>
      <c r="AD279" s="65">
        <v>30</v>
      </c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37">
        <f t="shared" si="18"/>
        <v>28.857142857142858</v>
      </c>
      <c r="BM279" s="37">
        <f t="shared" si="19"/>
        <v>38.476190476190474</v>
      </c>
      <c r="BN279" s="34">
        <v>20</v>
      </c>
      <c r="BO279" s="34">
        <v>20</v>
      </c>
      <c r="BP279" s="54">
        <f t="shared" si="20"/>
        <v>78.47619047619048</v>
      </c>
    </row>
    <row r="280" spans="1:68" ht="18" customHeight="1">
      <c r="A280" s="29" t="s">
        <v>2169</v>
      </c>
      <c r="B280" s="30" t="s">
        <v>2539</v>
      </c>
      <c r="C280" s="31" t="s">
        <v>1528</v>
      </c>
      <c r="D280" s="31" t="s">
        <v>1529</v>
      </c>
      <c r="E280" s="31" t="s">
        <v>2491</v>
      </c>
      <c r="F280" s="32" t="s">
        <v>1530</v>
      </c>
      <c r="G280" s="33" t="s">
        <v>2460</v>
      </c>
      <c r="H280" s="33" t="s">
        <v>2176</v>
      </c>
      <c r="I280" s="34" t="s">
        <v>2039</v>
      </c>
      <c r="J280" s="35" t="s">
        <v>2361</v>
      </c>
      <c r="K280" s="35" t="s">
        <v>2616</v>
      </c>
      <c r="L280" s="124">
        <v>27</v>
      </c>
      <c r="M280" s="123">
        <v>30</v>
      </c>
      <c r="N280" s="123">
        <v>30</v>
      </c>
      <c r="O280" s="123">
        <v>30</v>
      </c>
      <c r="P280" s="123">
        <v>30</v>
      </c>
      <c r="Q280" s="125">
        <v>30</v>
      </c>
      <c r="R280" s="125">
        <v>30</v>
      </c>
      <c r="S280" s="125">
        <v>27</v>
      </c>
      <c r="T280" s="125">
        <v>29</v>
      </c>
      <c r="U280" s="123">
        <v>29</v>
      </c>
      <c r="V280" s="123">
        <v>26</v>
      </c>
      <c r="W280" s="123">
        <v>30</v>
      </c>
      <c r="X280" s="133">
        <v>30</v>
      </c>
      <c r="Y280" s="123"/>
      <c r="Z280" s="123"/>
      <c r="AA280" s="123">
        <v>30</v>
      </c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6"/>
      <c r="AO280" s="126"/>
      <c r="AP280" s="126"/>
      <c r="AQ280" s="126"/>
      <c r="AR280" s="126"/>
      <c r="AS280" s="125"/>
      <c r="AT280" s="123"/>
      <c r="AU280" s="123"/>
      <c r="AV280" s="123"/>
      <c r="AW280" s="123"/>
      <c r="AX280" s="123"/>
      <c r="AY280" s="123"/>
      <c r="AZ280" s="123"/>
      <c r="BA280" s="126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37">
        <f t="shared" si="18"/>
        <v>29.142857142857142</v>
      </c>
      <c r="BM280" s="37">
        <f t="shared" si="19"/>
        <v>38.85714285714286</v>
      </c>
      <c r="BN280" s="34">
        <v>20</v>
      </c>
      <c r="BO280" s="34">
        <v>20</v>
      </c>
      <c r="BP280" s="54">
        <f t="shared" si="20"/>
        <v>78.85714285714286</v>
      </c>
    </row>
    <row r="281" spans="1:68" ht="18" customHeight="1">
      <c r="A281" s="29" t="s">
        <v>1589</v>
      </c>
      <c r="B281" s="30" t="s">
        <v>2539</v>
      </c>
      <c r="C281" s="68" t="s">
        <v>2013</v>
      </c>
      <c r="D281" s="31" t="s">
        <v>2014</v>
      </c>
      <c r="E281" s="31" t="s">
        <v>1657</v>
      </c>
      <c r="F281" s="32" t="s">
        <v>2310</v>
      </c>
      <c r="G281" s="33" t="s">
        <v>2104</v>
      </c>
      <c r="H281" s="69" t="s">
        <v>1589</v>
      </c>
      <c r="I281" s="34" t="s">
        <v>2039</v>
      </c>
      <c r="J281" s="69" t="s">
        <v>2361</v>
      </c>
      <c r="K281" s="35" t="s">
        <v>2042</v>
      </c>
      <c r="L281" s="65">
        <v>30</v>
      </c>
      <c r="M281" s="65">
        <v>30</v>
      </c>
      <c r="N281" s="65">
        <v>28</v>
      </c>
      <c r="O281" s="65">
        <v>28</v>
      </c>
      <c r="P281" s="65">
        <v>30</v>
      </c>
      <c r="Q281" s="65">
        <v>30</v>
      </c>
      <c r="R281" s="65">
        <v>24</v>
      </c>
      <c r="S281" s="65">
        <v>30</v>
      </c>
      <c r="T281" s="65">
        <v>30</v>
      </c>
      <c r="U281" s="65">
        <v>30</v>
      </c>
      <c r="V281" s="65">
        <v>26</v>
      </c>
      <c r="W281" s="65">
        <v>30</v>
      </c>
      <c r="X281" s="67">
        <v>27</v>
      </c>
      <c r="Y281" s="65">
        <v>30</v>
      </c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37">
        <f t="shared" si="18"/>
        <v>28.785714285714285</v>
      </c>
      <c r="BM281" s="37">
        <f t="shared" si="19"/>
        <v>38.38095238095238</v>
      </c>
      <c r="BN281" s="34">
        <v>20</v>
      </c>
      <c r="BO281" s="34">
        <v>20</v>
      </c>
      <c r="BP281" s="54">
        <f t="shared" si="20"/>
        <v>78.38095238095238</v>
      </c>
    </row>
    <row r="282" spans="1:68" ht="18" customHeight="1">
      <c r="A282" s="29" t="s">
        <v>2169</v>
      </c>
      <c r="B282" s="30" t="s">
        <v>2539</v>
      </c>
      <c r="C282" s="31" t="s">
        <v>1534</v>
      </c>
      <c r="D282" s="31" t="s">
        <v>1535</v>
      </c>
      <c r="E282" s="31" t="s">
        <v>1536</v>
      </c>
      <c r="F282" s="32" t="s">
        <v>1537</v>
      </c>
      <c r="G282" s="33" t="s">
        <v>2168</v>
      </c>
      <c r="H282" s="33" t="s">
        <v>2169</v>
      </c>
      <c r="I282" s="34" t="s">
        <v>2040</v>
      </c>
      <c r="J282" s="35" t="s">
        <v>2361</v>
      </c>
      <c r="K282" s="35" t="s">
        <v>3171</v>
      </c>
      <c r="L282" s="124">
        <v>30</v>
      </c>
      <c r="M282" s="123">
        <v>28</v>
      </c>
      <c r="N282" s="123">
        <v>30</v>
      </c>
      <c r="O282" s="123">
        <v>30</v>
      </c>
      <c r="P282" s="123">
        <v>30</v>
      </c>
      <c r="Q282" s="125">
        <v>30</v>
      </c>
      <c r="R282" s="125">
        <v>30</v>
      </c>
      <c r="S282" s="125">
        <v>30</v>
      </c>
      <c r="T282" s="125">
        <v>30</v>
      </c>
      <c r="U282" s="123">
        <v>28</v>
      </c>
      <c r="V282" s="123">
        <v>28</v>
      </c>
      <c r="W282" s="123">
        <v>30</v>
      </c>
      <c r="X282" s="133">
        <v>27</v>
      </c>
      <c r="Y282" s="123"/>
      <c r="Z282" s="123"/>
      <c r="AA282" s="123">
        <v>30</v>
      </c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6"/>
      <c r="AO282" s="126"/>
      <c r="AP282" s="126"/>
      <c r="AQ282" s="126"/>
      <c r="AR282" s="126"/>
      <c r="AS282" s="125"/>
      <c r="AT282" s="123"/>
      <c r="AU282" s="123"/>
      <c r="AV282" s="123"/>
      <c r="AW282" s="123"/>
      <c r="AX282" s="123"/>
      <c r="AY282" s="123"/>
      <c r="AZ282" s="123"/>
      <c r="BA282" s="126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37">
        <f t="shared" si="18"/>
        <v>29.357142857142858</v>
      </c>
      <c r="BM282" s="37">
        <f t="shared" si="19"/>
        <v>39.14285714285714</v>
      </c>
      <c r="BN282" s="34">
        <v>20</v>
      </c>
      <c r="BO282" s="34">
        <v>20</v>
      </c>
      <c r="BP282" s="54">
        <f t="shared" si="20"/>
        <v>79.14285714285714</v>
      </c>
    </row>
    <row r="283" spans="1:68" ht="18" customHeight="1">
      <c r="A283" s="29" t="s">
        <v>1589</v>
      </c>
      <c r="B283" s="30" t="s">
        <v>2539</v>
      </c>
      <c r="C283" s="68" t="s">
        <v>2021</v>
      </c>
      <c r="D283" s="31" t="s">
        <v>1826</v>
      </c>
      <c r="E283" s="31" t="s">
        <v>1827</v>
      </c>
      <c r="F283" s="32" t="s">
        <v>2318</v>
      </c>
      <c r="G283" s="33" t="s">
        <v>2069</v>
      </c>
      <c r="H283" s="69" t="s">
        <v>1589</v>
      </c>
      <c r="I283" s="34" t="s">
        <v>2039</v>
      </c>
      <c r="J283" s="69" t="s">
        <v>2361</v>
      </c>
      <c r="K283" s="35" t="s">
        <v>2042</v>
      </c>
      <c r="L283" s="65">
        <v>30</v>
      </c>
      <c r="M283" s="65">
        <v>30</v>
      </c>
      <c r="N283" s="65">
        <v>30</v>
      </c>
      <c r="O283" s="65">
        <v>28</v>
      </c>
      <c r="P283" s="65">
        <v>30</v>
      </c>
      <c r="Q283" s="65">
        <v>30</v>
      </c>
      <c r="R283" s="65">
        <v>24</v>
      </c>
      <c r="S283" s="65">
        <v>30</v>
      </c>
      <c r="T283" s="65">
        <v>30</v>
      </c>
      <c r="U283" s="65">
        <v>30</v>
      </c>
      <c r="V283" s="65">
        <v>30</v>
      </c>
      <c r="W283" s="65">
        <v>30</v>
      </c>
      <c r="X283" s="67">
        <v>27</v>
      </c>
      <c r="Y283" s="65">
        <v>30</v>
      </c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37">
        <f t="shared" si="18"/>
        <v>29.214285714285715</v>
      </c>
      <c r="BM283" s="37">
        <f t="shared" si="19"/>
        <v>38.952380952380956</v>
      </c>
      <c r="BN283" s="34">
        <v>20</v>
      </c>
      <c r="BO283" s="34">
        <v>20</v>
      </c>
      <c r="BP283" s="54">
        <f t="shared" si="20"/>
        <v>78.95238095238096</v>
      </c>
    </row>
    <row r="284" spans="1:68" ht="18" customHeight="1">
      <c r="A284" s="29" t="s">
        <v>3132</v>
      </c>
      <c r="B284" s="30" t="s">
        <v>2539</v>
      </c>
      <c r="C284" s="31" t="s">
        <v>3249</v>
      </c>
      <c r="D284" s="31" t="s">
        <v>3250</v>
      </c>
      <c r="E284" s="31" t="s">
        <v>3025</v>
      </c>
      <c r="F284" s="32" t="s">
        <v>3251</v>
      </c>
      <c r="G284" s="33" t="s">
        <v>2080</v>
      </c>
      <c r="H284" s="33" t="s">
        <v>2074</v>
      </c>
      <c r="I284" s="34" t="s">
        <v>2039</v>
      </c>
      <c r="J284" s="35" t="s">
        <v>2362</v>
      </c>
      <c r="K284" s="35" t="s">
        <v>2725</v>
      </c>
      <c r="L284" s="130">
        <v>25</v>
      </c>
      <c r="M284" s="130">
        <v>29</v>
      </c>
      <c r="N284" s="130">
        <v>30</v>
      </c>
      <c r="O284" s="130">
        <v>30</v>
      </c>
      <c r="P284" s="130">
        <v>30</v>
      </c>
      <c r="Q284" s="130">
        <v>30</v>
      </c>
      <c r="R284" s="130">
        <v>30</v>
      </c>
      <c r="S284" s="130">
        <v>30</v>
      </c>
      <c r="T284" s="130">
        <v>30</v>
      </c>
      <c r="U284" s="130">
        <v>30</v>
      </c>
      <c r="V284" s="130">
        <v>27</v>
      </c>
      <c r="W284" s="130">
        <v>28</v>
      </c>
      <c r="X284" s="132">
        <v>30</v>
      </c>
      <c r="Y284" s="130"/>
      <c r="Z284" s="130"/>
      <c r="AA284" s="130"/>
      <c r="AB284" s="130">
        <v>30</v>
      </c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37">
        <f t="shared" si="18"/>
        <v>29.214285714285715</v>
      </c>
      <c r="BM284" s="37">
        <f t="shared" si="19"/>
        <v>38.952380952380956</v>
      </c>
      <c r="BN284" s="34">
        <v>20</v>
      </c>
      <c r="BO284" s="34">
        <v>20</v>
      </c>
      <c r="BP284" s="54">
        <f t="shared" si="20"/>
        <v>78.95238095238096</v>
      </c>
    </row>
    <row r="285" spans="1:68" ht="18" customHeight="1">
      <c r="A285" s="29" t="s">
        <v>1589</v>
      </c>
      <c r="B285" s="30" t="s">
        <v>2539</v>
      </c>
      <c r="C285" s="68" t="s">
        <v>2022</v>
      </c>
      <c r="D285" s="31" t="s">
        <v>1828</v>
      </c>
      <c r="E285" s="31" t="s">
        <v>1829</v>
      </c>
      <c r="F285" s="32" t="s">
        <v>2319</v>
      </c>
      <c r="G285" s="33" t="s">
        <v>2320</v>
      </c>
      <c r="H285" s="69" t="s">
        <v>1589</v>
      </c>
      <c r="I285" s="34" t="s">
        <v>2039</v>
      </c>
      <c r="J285" s="69" t="s">
        <v>2361</v>
      </c>
      <c r="K285" s="35" t="s">
        <v>2059</v>
      </c>
      <c r="L285" s="65">
        <v>30</v>
      </c>
      <c r="M285" s="65">
        <v>30</v>
      </c>
      <c r="N285" s="65">
        <v>24</v>
      </c>
      <c r="O285" s="65">
        <v>28</v>
      </c>
      <c r="P285" s="65">
        <v>27</v>
      </c>
      <c r="Q285" s="65">
        <v>30</v>
      </c>
      <c r="R285" s="65">
        <v>24</v>
      </c>
      <c r="S285" s="65">
        <v>30</v>
      </c>
      <c r="T285" s="65">
        <v>30</v>
      </c>
      <c r="U285" s="65">
        <v>30</v>
      </c>
      <c r="V285" s="65">
        <v>30</v>
      </c>
      <c r="W285" s="65">
        <v>27</v>
      </c>
      <c r="X285" s="67">
        <v>30</v>
      </c>
      <c r="Y285" s="65"/>
      <c r="Z285" s="65"/>
      <c r="AA285" s="65"/>
      <c r="AB285" s="65">
        <v>30</v>
      </c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37">
        <f t="shared" si="18"/>
        <v>28.571428571428573</v>
      </c>
      <c r="BM285" s="37">
        <f t="shared" si="19"/>
        <v>38.095238095238095</v>
      </c>
      <c r="BN285" s="34">
        <v>20</v>
      </c>
      <c r="BO285" s="34">
        <v>20</v>
      </c>
      <c r="BP285" s="54">
        <f t="shared" si="20"/>
        <v>78.0952380952381</v>
      </c>
    </row>
    <row r="286" spans="1:68" ht="18" customHeight="1">
      <c r="A286" s="29" t="s">
        <v>3132</v>
      </c>
      <c r="B286" s="30" t="s">
        <v>2539</v>
      </c>
      <c r="C286" s="31" t="s">
        <v>3252</v>
      </c>
      <c r="D286" s="31" t="s">
        <v>3253</v>
      </c>
      <c r="E286" s="31" t="s">
        <v>1775</v>
      </c>
      <c r="F286" s="32" t="s">
        <v>3254</v>
      </c>
      <c r="G286" s="33" t="s">
        <v>2986</v>
      </c>
      <c r="H286" s="33" t="s">
        <v>2074</v>
      </c>
      <c r="I286" s="34" t="s">
        <v>2039</v>
      </c>
      <c r="J286" s="35" t="s">
        <v>2361</v>
      </c>
      <c r="K286" s="35" t="s">
        <v>3142</v>
      </c>
      <c r="L286" s="130">
        <v>25</v>
      </c>
      <c r="M286" s="130">
        <v>29</v>
      </c>
      <c r="N286" s="130">
        <v>30</v>
      </c>
      <c r="O286" s="130">
        <v>30</v>
      </c>
      <c r="P286" s="130">
        <v>30</v>
      </c>
      <c r="Q286" s="130">
        <v>30</v>
      </c>
      <c r="R286" s="130">
        <v>30</v>
      </c>
      <c r="S286" s="130">
        <v>30</v>
      </c>
      <c r="T286" s="130">
        <v>30</v>
      </c>
      <c r="U286" s="130">
        <v>30</v>
      </c>
      <c r="V286" s="130">
        <v>27</v>
      </c>
      <c r="W286" s="130">
        <v>28</v>
      </c>
      <c r="X286" s="132">
        <v>30</v>
      </c>
      <c r="Y286" s="130">
        <v>30</v>
      </c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37">
        <f t="shared" si="18"/>
        <v>29.214285714285715</v>
      </c>
      <c r="BM286" s="37">
        <f t="shared" si="19"/>
        <v>38.952380952380956</v>
      </c>
      <c r="BN286" s="34">
        <v>20</v>
      </c>
      <c r="BO286" s="34">
        <v>20</v>
      </c>
      <c r="BP286" s="54">
        <f t="shared" si="20"/>
        <v>78.95238095238096</v>
      </c>
    </row>
    <row r="287" spans="1:68" ht="18" customHeight="1">
      <c r="A287" s="29" t="s">
        <v>9</v>
      </c>
      <c r="B287" s="30" t="s">
        <v>2539</v>
      </c>
      <c r="C287" s="31" t="s">
        <v>206</v>
      </c>
      <c r="D287" s="31" t="s">
        <v>207</v>
      </c>
      <c r="E287" s="31" t="s">
        <v>208</v>
      </c>
      <c r="F287" s="32" t="s">
        <v>209</v>
      </c>
      <c r="G287" s="33" t="s">
        <v>2080</v>
      </c>
      <c r="H287" s="33" t="s">
        <v>2074</v>
      </c>
      <c r="I287" s="34" t="s">
        <v>2040</v>
      </c>
      <c r="J287" s="35" t="s">
        <v>2362</v>
      </c>
      <c r="K287" s="35" t="s">
        <v>210</v>
      </c>
      <c r="L287" s="130">
        <v>30</v>
      </c>
      <c r="M287" s="130">
        <v>29</v>
      </c>
      <c r="N287" s="130">
        <v>25</v>
      </c>
      <c r="O287" s="130">
        <v>30</v>
      </c>
      <c r="P287" s="130">
        <v>30</v>
      </c>
      <c r="Q287" s="130">
        <v>28</v>
      </c>
      <c r="R287" s="130">
        <v>27</v>
      </c>
      <c r="S287" s="130">
        <v>28</v>
      </c>
      <c r="T287" s="130">
        <v>30</v>
      </c>
      <c r="U287" s="130">
        <v>30</v>
      </c>
      <c r="V287" s="130">
        <v>26</v>
      </c>
      <c r="W287" s="130">
        <v>30</v>
      </c>
      <c r="X287" s="132">
        <v>30</v>
      </c>
      <c r="Y287" s="130"/>
      <c r="Z287" s="130"/>
      <c r="AA287" s="130"/>
      <c r="AB287" s="130"/>
      <c r="AC287" s="130"/>
      <c r="AD287" s="130"/>
      <c r="AE287" s="130">
        <v>30</v>
      </c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37">
        <f t="shared" si="18"/>
        <v>28.785714285714285</v>
      </c>
      <c r="BM287" s="37">
        <f t="shared" si="19"/>
        <v>38.38095238095238</v>
      </c>
      <c r="BN287" s="34">
        <v>20</v>
      </c>
      <c r="BO287" s="34">
        <v>20</v>
      </c>
      <c r="BP287" s="54">
        <f t="shared" si="20"/>
        <v>78.38095238095238</v>
      </c>
    </row>
    <row r="288" spans="1:68" ht="18" customHeight="1">
      <c r="A288" s="29" t="s">
        <v>2169</v>
      </c>
      <c r="B288" s="30" t="s">
        <v>2539</v>
      </c>
      <c r="C288" s="31" t="s">
        <v>1538</v>
      </c>
      <c r="D288" s="31" t="s">
        <v>1539</v>
      </c>
      <c r="E288" s="31" t="s">
        <v>1303</v>
      </c>
      <c r="F288" s="32" t="s">
        <v>1540</v>
      </c>
      <c r="G288" s="33" t="s">
        <v>2069</v>
      </c>
      <c r="H288" s="33" t="s">
        <v>1589</v>
      </c>
      <c r="I288" s="34" t="s">
        <v>2039</v>
      </c>
      <c r="J288" s="35" t="s">
        <v>2361</v>
      </c>
      <c r="K288" s="35" t="s">
        <v>2616</v>
      </c>
      <c r="L288" s="124">
        <v>30</v>
      </c>
      <c r="M288" s="123">
        <v>28</v>
      </c>
      <c r="N288" s="123">
        <v>30</v>
      </c>
      <c r="O288" s="123">
        <v>30</v>
      </c>
      <c r="P288" s="123">
        <v>30</v>
      </c>
      <c r="Q288" s="125">
        <v>30</v>
      </c>
      <c r="R288" s="125">
        <v>30</v>
      </c>
      <c r="S288" s="125">
        <v>30</v>
      </c>
      <c r="T288" s="125">
        <v>29</v>
      </c>
      <c r="U288" s="123">
        <v>29</v>
      </c>
      <c r="V288" s="123">
        <v>30</v>
      </c>
      <c r="W288" s="123">
        <v>30</v>
      </c>
      <c r="X288" s="133">
        <v>30</v>
      </c>
      <c r="Y288" s="123"/>
      <c r="Z288" s="123"/>
      <c r="AA288" s="123">
        <v>30</v>
      </c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6"/>
      <c r="AO288" s="126"/>
      <c r="AP288" s="126"/>
      <c r="AQ288" s="126"/>
      <c r="AR288" s="126"/>
      <c r="AS288" s="125"/>
      <c r="AT288" s="123"/>
      <c r="AU288" s="123"/>
      <c r="AV288" s="123"/>
      <c r="AW288" s="123"/>
      <c r="AX288" s="123"/>
      <c r="AY288" s="123"/>
      <c r="AZ288" s="123"/>
      <c r="BA288" s="126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37">
        <f t="shared" si="18"/>
        <v>29.714285714285715</v>
      </c>
      <c r="BM288" s="37">
        <f t="shared" si="19"/>
        <v>39.61904761904762</v>
      </c>
      <c r="BN288" s="34">
        <v>20</v>
      </c>
      <c r="BO288" s="34">
        <v>20</v>
      </c>
      <c r="BP288" s="54">
        <f t="shared" si="20"/>
        <v>79.61904761904762</v>
      </c>
    </row>
    <row r="289" spans="1:68" ht="18" customHeight="1">
      <c r="A289" s="29" t="s">
        <v>3132</v>
      </c>
      <c r="B289" s="30" t="s">
        <v>2539</v>
      </c>
      <c r="C289" s="31" t="s">
        <v>3255</v>
      </c>
      <c r="D289" s="31" t="s">
        <v>3256</v>
      </c>
      <c r="E289" s="31" t="s">
        <v>2661</v>
      </c>
      <c r="F289" s="32" t="s">
        <v>3257</v>
      </c>
      <c r="G289" s="33" t="s">
        <v>3258</v>
      </c>
      <c r="H289" s="33" t="s">
        <v>2074</v>
      </c>
      <c r="I289" s="34" t="s">
        <v>2039</v>
      </c>
      <c r="J289" s="35" t="s">
        <v>2361</v>
      </c>
      <c r="K289" s="35" t="s">
        <v>2616</v>
      </c>
      <c r="L289" s="125">
        <v>30</v>
      </c>
      <c r="M289" s="125">
        <v>30</v>
      </c>
      <c r="N289" s="125">
        <v>29</v>
      </c>
      <c r="O289" s="125">
        <v>30</v>
      </c>
      <c r="P289" s="125">
        <v>30</v>
      </c>
      <c r="Q289" s="125">
        <v>30</v>
      </c>
      <c r="R289" s="125">
        <v>30</v>
      </c>
      <c r="S289" s="125">
        <v>30</v>
      </c>
      <c r="T289" s="125">
        <v>30</v>
      </c>
      <c r="U289" s="125">
        <v>30</v>
      </c>
      <c r="V289" s="125">
        <v>30</v>
      </c>
      <c r="W289" s="125">
        <v>30</v>
      </c>
      <c r="X289" s="133">
        <v>30</v>
      </c>
      <c r="Y289" s="125"/>
      <c r="Z289" s="125"/>
      <c r="AA289" s="125">
        <v>30</v>
      </c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37">
        <f t="shared" si="18"/>
        <v>29.928571428571427</v>
      </c>
      <c r="BM289" s="37">
        <f t="shared" si="19"/>
        <v>39.904761904761905</v>
      </c>
      <c r="BN289" s="34">
        <v>20</v>
      </c>
      <c r="BO289" s="34">
        <v>20</v>
      </c>
      <c r="BP289" s="54">
        <f t="shared" si="20"/>
        <v>79.9047619047619</v>
      </c>
    </row>
    <row r="290" spans="1:68" s="4" customFormat="1" ht="18" customHeight="1">
      <c r="A290" s="29" t="s">
        <v>2370</v>
      </c>
      <c r="B290" s="30" t="s">
        <v>2539</v>
      </c>
      <c r="C290" s="31" t="s">
        <v>2676</v>
      </c>
      <c r="D290" s="31" t="s">
        <v>2677</v>
      </c>
      <c r="E290" s="31" t="s">
        <v>2678</v>
      </c>
      <c r="F290" s="32" t="s">
        <v>2127</v>
      </c>
      <c r="G290" s="33" t="s">
        <v>2089</v>
      </c>
      <c r="H290" s="33" t="s">
        <v>1589</v>
      </c>
      <c r="I290" s="35" t="s">
        <v>2040</v>
      </c>
      <c r="J290" s="35" t="s">
        <v>2361</v>
      </c>
      <c r="K290" s="35" t="s">
        <v>2655</v>
      </c>
      <c r="L290" s="97">
        <v>30</v>
      </c>
      <c r="M290" s="133">
        <v>28</v>
      </c>
      <c r="N290" s="133">
        <v>30</v>
      </c>
      <c r="O290" s="97">
        <v>30</v>
      </c>
      <c r="P290" s="133">
        <v>30</v>
      </c>
      <c r="Q290" s="133">
        <v>30</v>
      </c>
      <c r="R290" s="133">
        <v>30</v>
      </c>
      <c r="S290" s="133">
        <v>30</v>
      </c>
      <c r="T290" s="97">
        <v>28</v>
      </c>
      <c r="U290" s="133">
        <v>30</v>
      </c>
      <c r="V290" s="97">
        <v>30</v>
      </c>
      <c r="W290" s="133">
        <v>30</v>
      </c>
      <c r="X290" s="101">
        <v>30</v>
      </c>
      <c r="Y290" s="133"/>
      <c r="Z290" s="133"/>
      <c r="AA290" s="133"/>
      <c r="AB290" s="133"/>
      <c r="AC290" s="133"/>
      <c r="AD290" s="133"/>
      <c r="AE290" s="133">
        <v>30</v>
      </c>
      <c r="AF290" s="133"/>
      <c r="AG290" s="133"/>
      <c r="AH290" s="133"/>
      <c r="AI290" s="133"/>
      <c r="AJ290" s="133"/>
      <c r="AK290" s="133"/>
      <c r="AL290" s="133"/>
      <c r="AM290" s="133"/>
      <c r="AN290" s="97"/>
      <c r="AO290" s="97"/>
      <c r="AP290" s="97"/>
      <c r="AQ290" s="97"/>
      <c r="AR290" s="97"/>
      <c r="AS290" s="133"/>
      <c r="AT290" s="133"/>
      <c r="AU290" s="133"/>
      <c r="AV290" s="133"/>
      <c r="AW290" s="133"/>
      <c r="AX290" s="133"/>
      <c r="AY290" s="133"/>
      <c r="AZ290" s="133"/>
      <c r="BA290" s="97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133"/>
      <c r="BL290" s="37">
        <f t="shared" si="18"/>
        <v>29.714285714285715</v>
      </c>
      <c r="BM290" s="37">
        <f t="shared" si="19"/>
        <v>39.61904761904762</v>
      </c>
      <c r="BN290" s="34">
        <v>20</v>
      </c>
      <c r="BO290" s="34">
        <v>20</v>
      </c>
      <c r="BP290" s="54">
        <f t="shared" si="20"/>
        <v>79.61904761904762</v>
      </c>
    </row>
    <row r="291" spans="1:68" ht="18" customHeight="1">
      <c r="A291" s="29" t="s">
        <v>9</v>
      </c>
      <c r="B291" s="30" t="s">
        <v>2539</v>
      </c>
      <c r="C291" s="31" t="s">
        <v>211</v>
      </c>
      <c r="D291" s="31" t="s">
        <v>212</v>
      </c>
      <c r="E291" s="31" t="s">
        <v>220</v>
      </c>
      <c r="F291" s="32" t="s">
        <v>221</v>
      </c>
      <c r="G291" s="33" t="s">
        <v>2865</v>
      </c>
      <c r="H291" s="33" t="s">
        <v>2074</v>
      </c>
      <c r="I291" s="34" t="s">
        <v>2039</v>
      </c>
      <c r="J291" s="35" t="s">
        <v>2361</v>
      </c>
      <c r="K291" s="35" t="s">
        <v>3142</v>
      </c>
      <c r="L291" s="125">
        <v>30</v>
      </c>
      <c r="M291" s="125">
        <v>28</v>
      </c>
      <c r="N291" s="125">
        <v>25</v>
      </c>
      <c r="O291" s="125">
        <v>30</v>
      </c>
      <c r="P291" s="125">
        <v>30</v>
      </c>
      <c r="Q291" s="125">
        <v>28</v>
      </c>
      <c r="R291" s="125">
        <v>30</v>
      </c>
      <c r="S291" s="125">
        <v>27</v>
      </c>
      <c r="T291" s="125">
        <v>30</v>
      </c>
      <c r="U291" s="125">
        <v>28</v>
      </c>
      <c r="V291" s="125">
        <v>25</v>
      </c>
      <c r="W291" s="125">
        <v>30</v>
      </c>
      <c r="X291" s="133">
        <v>30</v>
      </c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37">
        <f t="shared" si="18"/>
        <v>26.5</v>
      </c>
      <c r="BM291" s="37">
        <f t="shared" si="19"/>
        <v>35.333333333333336</v>
      </c>
      <c r="BN291" s="34">
        <v>20</v>
      </c>
      <c r="BO291" s="34">
        <v>20</v>
      </c>
      <c r="BP291" s="54">
        <f t="shared" si="20"/>
        <v>75.33333333333334</v>
      </c>
    </row>
    <row r="292" spans="1:68" ht="18" customHeight="1">
      <c r="A292" s="29" t="s">
        <v>3132</v>
      </c>
      <c r="B292" s="30" t="s">
        <v>2539</v>
      </c>
      <c r="C292" s="31" t="s">
        <v>3264</v>
      </c>
      <c r="D292" s="31" t="s">
        <v>3265</v>
      </c>
      <c r="E292" s="31" t="s">
        <v>2454</v>
      </c>
      <c r="F292" s="32" t="s">
        <v>3266</v>
      </c>
      <c r="G292" s="33" t="s">
        <v>2405</v>
      </c>
      <c r="H292" s="33" t="s">
        <v>2074</v>
      </c>
      <c r="I292" s="34" t="s">
        <v>2039</v>
      </c>
      <c r="J292" s="35" t="s">
        <v>2362</v>
      </c>
      <c r="K292" s="35" t="s">
        <v>2725</v>
      </c>
      <c r="L292" s="125">
        <v>25</v>
      </c>
      <c r="M292" s="125">
        <v>29</v>
      </c>
      <c r="N292" s="125">
        <v>28</v>
      </c>
      <c r="O292" s="125">
        <v>30</v>
      </c>
      <c r="P292" s="125">
        <v>30</v>
      </c>
      <c r="Q292" s="125">
        <v>30</v>
      </c>
      <c r="R292" s="125">
        <v>30</v>
      </c>
      <c r="S292" s="125">
        <v>30</v>
      </c>
      <c r="T292" s="125">
        <v>30</v>
      </c>
      <c r="U292" s="125">
        <v>30</v>
      </c>
      <c r="V292" s="125">
        <v>27</v>
      </c>
      <c r="W292" s="125">
        <v>28</v>
      </c>
      <c r="X292" s="133">
        <v>30</v>
      </c>
      <c r="Y292" s="125"/>
      <c r="Z292" s="125"/>
      <c r="AA292" s="125"/>
      <c r="AB292" s="125">
        <v>30</v>
      </c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37">
        <f t="shared" si="18"/>
        <v>29.071428571428573</v>
      </c>
      <c r="BM292" s="37">
        <f t="shared" si="19"/>
        <v>38.761904761904766</v>
      </c>
      <c r="BN292" s="34">
        <v>20</v>
      </c>
      <c r="BO292" s="34">
        <v>20</v>
      </c>
      <c r="BP292" s="54">
        <f t="shared" si="20"/>
        <v>78.76190476190476</v>
      </c>
    </row>
    <row r="293" spans="1:68" ht="18" customHeight="1">
      <c r="A293" s="29" t="s">
        <v>3132</v>
      </c>
      <c r="B293" s="30" t="s">
        <v>2539</v>
      </c>
      <c r="C293" s="31" t="s">
        <v>3267</v>
      </c>
      <c r="D293" s="31" t="s">
        <v>3265</v>
      </c>
      <c r="E293" s="31" t="s">
        <v>3268</v>
      </c>
      <c r="F293" s="32" t="s">
        <v>3266</v>
      </c>
      <c r="G293" s="33" t="s">
        <v>2405</v>
      </c>
      <c r="H293" s="33" t="s">
        <v>2074</v>
      </c>
      <c r="I293" s="34" t="s">
        <v>2039</v>
      </c>
      <c r="J293" s="35" t="s">
        <v>2362</v>
      </c>
      <c r="K293" s="35" t="s">
        <v>2725</v>
      </c>
      <c r="L293" s="125">
        <v>25</v>
      </c>
      <c r="M293" s="125">
        <v>29</v>
      </c>
      <c r="N293" s="125">
        <v>29</v>
      </c>
      <c r="O293" s="125">
        <v>30</v>
      </c>
      <c r="P293" s="125">
        <v>30</v>
      </c>
      <c r="Q293" s="125">
        <v>30</v>
      </c>
      <c r="R293" s="125">
        <v>30</v>
      </c>
      <c r="S293" s="125">
        <v>30</v>
      </c>
      <c r="T293" s="125">
        <v>30</v>
      </c>
      <c r="U293" s="125">
        <v>30</v>
      </c>
      <c r="V293" s="125">
        <v>28</v>
      </c>
      <c r="W293" s="125">
        <v>28</v>
      </c>
      <c r="X293" s="133">
        <v>30</v>
      </c>
      <c r="Y293" s="125"/>
      <c r="Z293" s="125"/>
      <c r="AA293" s="125"/>
      <c r="AB293" s="125">
        <v>30</v>
      </c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37">
        <f t="shared" si="18"/>
        <v>29.214285714285715</v>
      </c>
      <c r="BM293" s="37">
        <f t="shared" si="19"/>
        <v>38.952380952380956</v>
      </c>
      <c r="BN293" s="34">
        <v>20</v>
      </c>
      <c r="BO293" s="34">
        <v>20</v>
      </c>
      <c r="BP293" s="54">
        <f t="shared" si="20"/>
        <v>78.95238095238096</v>
      </c>
    </row>
    <row r="294" spans="1:68" ht="18" customHeight="1">
      <c r="A294" s="29" t="s">
        <v>9</v>
      </c>
      <c r="B294" s="30" t="s">
        <v>2539</v>
      </c>
      <c r="C294" s="31" t="s">
        <v>222</v>
      </c>
      <c r="D294" s="31" t="s">
        <v>223</v>
      </c>
      <c r="E294" s="31" t="s">
        <v>1653</v>
      </c>
      <c r="F294" s="32" t="s">
        <v>224</v>
      </c>
      <c r="G294" s="33" t="s">
        <v>2460</v>
      </c>
      <c r="H294" s="33" t="s">
        <v>2176</v>
      </c>
      <c r="I294" s="34" t="s">
        <v>2039</v>
      </c>
      <c r="J294" s="35" t="s">
        <v>2361</v>
      </c>
      <c r="K294" s="35" t="s">
        <v>2063</v>
      </c>
      <c r="L294" s="125">
        <v>30</v>
      </c>
      <c r="M294" s="125">
        <v>27</v>
      </c>
      <c r="N294" s="125">
        <v>29</v>
      </c>
      <c r="O294" s="125">
        <v>30</v>
      </c>
      <c r="P294" s="125">
        <v>30</v>
      </c>
      <c r="Q294" s="125">
        <v>28</v>
      </c>
      <c r="R294" s="125">
        <v>28</v>
      </c>
      <c r="S294" s="125">
        <v>27</v>
      </c>
      <c r="T294" s="125">
        <v>30</v>
      </c>
      <c r="U294" s="97" t="s">
        <v>2390</v>
      </c>
      <c r="V294" s="97" t="s">
        <v>2390</v>
      </c>
      <c r="W294" s="125">
        <v>28</v>
      </c>
      <c r="X294" s="101" t="s">
        <v>2390</v>
      </c>
      <c r="Y294" s="125"/>
      <c r="Z294" s="125">
        <v>30</v>
      </c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37">
        <f>SUM(L294:BB294)/11</f>
        <v>28.818181818181817</v>
      </c>
      <c r="BM294" s="37">
        <f t="shared" si="19"/>
        <v>38.42424242424242</v>
      </c>
      <c r="BN294" s="34">
        <v>20</v>
      </c>
      <c r="BO294" s="34">
        <v>20</v>
      </c>
      <c r="BP294" s="54">
        <f t="shared" si="20"/>
        <v>78.42424242424242</v>
      </c>
    </row>
    <row r="295" spans="1:68" ht="18" customHeight="1">
      <c r="A295" s="29" t="s">
        <v>2169</v>
      </c>
      <c r="B295" s="30" t="s">
        <v>2539</v>
      </c>
      <c r="C295" s="31" t="s">
        <v>1550</v>
      </c>
      <c r="D295" s="31" t="s">
        <v>1551</v>
      </c>
      <c r="E295" s="31" t="s">
        <v>1552</v>
      </c>
      <c r="F295" s="32" t="s">
        <v>2515</v>
      </c>
      <c r="G295" s="33" t="s">
        <v>2168</v>
      </c>
      <c r="H295" s="33" t="s">
        <v>2169</v>
      </c>
      <c r="I295" s="34" t="s">
        <v>2039</v>
      </c>
      <c r="J295" s="35" t="s">
        <v>2361</v>
      </c>
      <c r="K295" s="35" t="s">
        <v>44</v>
      </c>
      <c r="L295" s="124">
        <v>30</v>
      </c>
      <c r="M295" s="123">
        <v>30</v>
      </c>
      <c r="N295" s="123">
        <v>30</v>
      </c>
      <c r="O295" s="123">
        <v>30</v>
      </c>
      <c r="P295" s="123">
        <v>30</v>
      </c>
      <c r="Q295" s="125">
        <v>30</v>
      </c>
      <c r="R295" s="125">
        <v>30</v>
      </c>
      <c r="S295" s="125">
        <v>30</v>
      </c>
      <c r="T295" s="125">
        <v>30</v>
      </c>
      <c r="U295" s="123">
        <v>30</v>
      </c>
      <c r="V295" s="123">
        <v>30</v>
      </c>
      <c r="W295" s="123">
        <v>30</v>
      </c>
      <c r="X295" s="133">
        <v>28</v>
      </c>
      <c r="Y295" s="123"/>
      <c r="Z295" s="123"/>
      <c r="AA295" s="123"/>
      <c r="AB295" s="123"/>
      <c r="AC295" s="123"/>
      <c r="AD295" s="123"/>
      <c r="AE295" s="123">
        <v>30</v>
      </c>
      <c r="AF295" s="123"/>
      <c r="AG295" s="123"/>
      <c r="AH295" s="123"/>
      <c r="AI295" s="123"/>
      <c r="AJ295" s="123"/>
      <c r="AK295" s="123"/>
      <c r="AL295" s="123"/>
      <c r="AM295" s="123"/>
      <c r="AN295" s="126"/>
      <c r="AO295" s="126"/>
      <c r="AP295" s="126"/>
      <c r="AQ295" s="126"/>
      <c r="AR295" s="126"/>
      <c r="AS295" s="125"/>
      <c r="AT295" s="123"/>
      <c r="AU295" s="123"/>
      <c r="AV295" s="123"/>
      <c r="AW295" s="123"/>
      <c r="AX295" s="123"/>
      <c r="AY295" s="123"/>
      <c r="AZ295" s="123"/>
      <c r="BA295" s="126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37">
        <f t="shared" si="18"/>
        <v>29.857142857142858</v>
      </c>
      <c r="BM295" s="37">
        <f t="shared" si="19"/>
        <v>39.80952380952381</v>
      </c>
      <c r="BN295" s="34">
        <v>20</v>
      </c>
      <c r="BO295" s="34">
        <v>20</v>
      </c>
      <c r="BP295" s="54">
        <f t="shared" si="20"/>
        <v>79.80952380952381</v>
      </c>
    </row>
    <row r="296" spans="1:68" ht="18" customHeight="1">
      <c r="A296" s="29" t="s">
        <v>3132</v>
      </c>
      <c r="B296" s="30" t="s">
        <v>2539</v>
      </c>
      <c r="C296" s="31" t="s">
        <v>3269</v>
      </c>
      <c r="D296" s="31" t="s">
        <v>3270</v>
      </c>
      <c r="E296" s="31" t="s">
        <v>2806</v>
      </c>
      <c r="F296" s="32" t="s">
        <v>3271</v>
      </c>
      <c r="G296" s="33" t="s">
        <v>3272</v>
      </c>
      <c r="H296" s="33" t="s">
        <v>3273</v>
      </c>
      <c r="I296" s="34" t="s">
        <v>2039</v>
      </c>
      <c r="J296" s="35" t="s">
        <v>2361</v>
      </c>
      <c r="K296" s="35" t="s">
        <v>3142</v>
      </c>
      <c r="L296" s="125">
        <v>25</v>
      </c>
      <c r="M296" s="125">
        <v>29</v>
      </c>
      <c r="N296" s="125">
        <v>30</v>
      </c>
      <c r="O296" s="125">
        <v>30</v>
      </c>
      <c r="P296" s="125">
        <v>30</v>
      </c>
      <c r="Q296" s="125">
        <v>30</v>
      </c>
      <c r="R296" s="125">
        <v>30</v>
      </c>
      <c r="S296" s="125">
        <v>30</v>
      </c>
      <c r="T296" s="125">
        <v>30</v>
      </c>
      <c r="U296" s="125">
        <v>30</v>
      </c>
      <c r="V296" s="125">
        <v>28</v>
      </c>
      <c r="W296" s="125">
        <v>30</v>
      </c>
      <c r="X296" s="133">
        <v>30</v>
      </c>
      <c r="Y296" s="125">
        <v>30</v>
      </c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37">
        <f t="shared" si="18"/>
        <v>29.428571428571427</v>
      </c>
      <c r="BM296" s="37">
        <f t="shared" si="19"/>
        <v>39.238095238095234</v>
      </c>
      <c r="BN296" s="34">
        <v>20</v>
      </c>
      <c r="BO296" s="34">
        <v>20</v>
      </c>
      <c r="BP296" s="54">
        <f t="shared" si="20"/>
        <v>79.23809523809524</v>
      </c>
    </row>
    <row r="297" spans="1:68" ht="18" customHeight="1">
      <c r="A297" s="29" t="s">
        <v>1589</v>
      </c>
      <c r="B297" s="30" t="s">
        <v>2539</v>
      </c>
      <c r="C297" s="68" t="s">
        <v>2032</v>
      </c>
      <c r="D297" s="31" t="s">
        <v>1844</v>
      </c>
      <c r="E297" s="31" t="s">
        <v>1845</v>
      </c>
      <c r="F297" s="32" t="s">
        <v>2333</v>
      </c>
      <c r="G297" s="33" t="s">
        <v>2231</v>
      </c>
      <c r="H297" s="69" t="s">
        <v>1589</v>
      </c>
      <c r="I297" s="34" t="s">
        <v>2039</v>
      </c>
      <c r="J297" s="69" t="s">
        <v>2361</v>
      </c>
      <c r="K297" s="35" t="s">
        <v>2050</v>
      </c>
      <c r="L297" s="65">
        <v>30</v>
      </c>
      <c r="M297" s="65">
        <v>28</v>
      </c>
      <c r="N297" s="65">
        <v>30</v>
      </c>
      <c r="O297" s="65">
        <v>30</v>
      </c>
      <c r="P297" s="65">
        <v>28</v>
      </c>
      <c r="Q297" s="65">
        <v>30</v>
      </c>
      <c r="R297" s="65">
        <v>27</v>
      </c>
      <c r="S297" s="65">
        <v>30</v>
      </c>
      <c r="T297" s="65">
        <v>30</v>
      </c>
      <c r="U297" s="65">
        <v>30</v>
      </c>
      <c r="V297" s="65">
        <v>30</v>
      </c>
      <c r="W297" s="65">
        <v>30</v>
      </c>
      <c r="X297" s="67">
        <v>30</v>
      </c>
      <c r="Y297" s="65"/>
      <c r="Z297" s="65"/>
      <c r="AA297" s="65"/>
      <c r="AB297" s="65"/>
      <c r="AC297" s="65"/>
      <c r="AD297" s="65">
        <v>30</v>
      </c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37">
        <f t="shared" si="18"/>
        <v>29.5</v>
      </c>
      <c r="BM297" s="37">
        <f t="shared" si="19"/>
        <v>39.333333333333336</v>
      </c>
      <c r="BN297" s="34">
        <v>20</v>
      </c>
      <c r="BO297" s="34">
        <v>20</v>
      </c>
      <c r="BP297" s="54">
        <f t="shared" si="20"/>
        <v>79.33333333333334</v>
      </c>
    </row>
    <row r="298" spans="1:68" ht="18" customHeight="1">
      <c r="A298" s="29" t="s">
        <v>3132</v>
      </c>
      <c r="B298" s="30" t="s">
        <v>2539</v>
      </c>
      <c r="C298" s="31" t="s">
        <v>3274</v>
      </c>
      <c r="D298" s="31" t="s">
        <v>3275</v>
      </c>
      <c r="E298" s="31" t="s">
        <v>3276</v>
      </c>
      <c r="F298" s="32" t="s">
        <v>3277</v>
      </c>
      <c r="G298" s="33" t="s">
        <v>3079</v>
      </c>
      <c r="H298" s="33" t="s">
        <v>2074</v>
      </c>
      <c r="I298" s="34" t="s">
        <v>2039</v>
      </c>
      <c r="J298" s="35" t="s">
        <v>2361</v>
      </c>
      <c r="K298" s="35" t="s">
        <v>3142</v>
      </c>
      <c r="L298" s="130">
        <v>25</v>
      </c>
      <c r="M298" s="130">
        <v>30</v>
      </c>
      <c r="N298" s="130">
        <v>30</v>
      </c>
      <c r="O298" s="130">
        <v>30</v>
      </c>
      <c r="P298" s="130">
        <v>30</v>
      </c>
      <c r="Q298" s="130">
        <v>30</v>
      </c>
      <c r="R298" s="130">
        <v>30</v>
      </c>
      <c r="S298" s="130">
        <v>30</v>
      </c>
      <c r="T298" s="130">
        <v>30</v>
      </c>
      <c r="U298" s="130">
        <v>30</v>
      </c>
      <c r="V298" s="130">
        <v>30</v>
      </c>
      <c r="W298" s="130">
        <v>28</v>
      </c>
      <c r="X298" s="132">
        <v>30</v>
      </c>
      <c r="Y298" s="130">
        <v>30</v>
      </c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37">
        <f t="shared" si="18"/>
        <v>29.5</v>
      </c>
      <c r="BM298" s="37">
        <f t="shared" si="19"/>
        <v>39.333333333333336</v>
      </c>
      <c r="BN298" s="34">
        <v>20</v>
      </c>
      <c r="BO298" s="34">
        <v>20</v>
      </c>
      <c r="BP298" s="54">
        <f t="shared" si="20"/>
        <v>79.33333333333334</v>
      </c>
    </row>
    <row r="299" spans="1:68" ht="18" customHeight="1">
      <c r="A299" s="29" t="s">
        <v>3132</v>
      </c>
      <c r="B299" s="30" t="s">
        <v>2539</v>
      </c>
      <c r="C299" s="31" t="s">
        <v>3278</v>
      </c>
      <c r="D299" s="31" t="s">
        <v>3279</v>
      </c>
      <c r="E299" s="31" t="s">
        <v>2743</v>
      </c>
      <c r="F299" s="32" t="s">
        <v>3280</v>
      </c>
      <c r="G299" s="33" t="s">
        <v>3073</v>
      </c>
      <c r="H299" s="33" t="s">
        <v>2074</v>
      </c>
      <c r="I299" s="34" t="s">
        <v>2039</v>
      </c>
      <c r="J299" s="35" t="s">
        <v>2361</v>
      </c>
      <c r="K299" s="35" t="s">
        <v>3281</v>
      </c>
      <c r="L299" s="130">
        <v>30</v>
      </c>
      <c r="M299" s="130">
        <v>30</v>
      </c>
      <c r="N299" s="130">
        <v>30</v>
      </c>
      <c r="O299" s="130">
        <v>30</v>
      </c>
      <c r="P299" s="130">
        <v>30</v>
      </c>
      <c r="Q299" s="130">
        <v>30</v>
      </c>
      <c r="R299" s="130">
        <v>30</v>
      </c>
      <c r="S299" s="130">
        <v>30</v>
      </c>
      <c r="T299" s="130">
        <v>30</v>
      </c>
      <c r="U299" s="130">
        <v>30</v>
      </c>
      <c r="V299" s="130">
        <v>28</v>
      </c>
      <c r="W299" s="130">
        <v>30</v>
      </c>
      <c r="X299" s="132">
        <v>30</v>
      </c>
      <c r="Y299" s="130"/>
      <c r="Z299" s="130"/>
      <c r="AA299" s="130"/>
      <c r="AB299" s="130"/>
      <c r="AC299" s="130"/>
      <c r="AD299" s="130"/>
      <c r="AE299" s="130"/>
      <c r="AF299" s="130">
        <v>30</v>
      </c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37">
        <f t="shared" si="18"/>
        <v>29.857142857142858</v>
      </c>
      <c r="BM299" s="37">
        <f t="shared" si="19"/>
        <v>39.80952380952381</v>
      </c>
      <c r="BN299" s="34">
        <v>20</v>
      </c>
      <c r="BO299" s="34">
        <v>20</v>
      </c>
      <c r="BP299" s="54">
        <f t="shared" si="20"/>
        <v>79.80952380952381</v>
      </c>
    </row>
    <row r="300" spans="1:68" ht="18" customHeight="1">
      <c r="A300" s="29" t="s">
        <v>1589</v>
      </c>
      <c r="B300" s="30" t="s">
        <v>2539</v>
      </c>
      <c r="C300" s="68" t="s">
        <v>2036</v>
      </c>
      <c r="D300" s="31" t="s">
        <v>1851</v>
      </c>
      <c r="E300" s="31" t="s">
        <v>1641</v>
      </c>
      <c r="F300" s="32" t="s">
        <v>2337</v>
      </c>
      <c r="G300" s="33" t="s">
        <v>2069</v>
      </c>
      <c r="H300" s="69" t="s">
        <v>1589</v>
      </c>
      <c r="I300" s="34" t="s">
        <v>2039</v>
      </c>
      <c r="J300" s="69" t="s">
        <v>2361</v>
      </c>
      <c r="K300" s="35" t="s">
        <v>2052</v>
      </c>
      <c r="L300" s="65">
        <v>30</v>
      </c>
      <c r="M300" s="65">
        <v>30</v>
      </c>
      <c r="N300" s="65">
        <v>28</v>
      </c>
      <c r="O300" s="65">
        <v>28</v>
      </c>
      <c r="P300" s="65">
        <v>28</v>
      </c>
      <c r="Q300" s="65">
        <v>30</v>
      </c>
      <c r="R300" s="65">
        <v>27</v>
      </c>
      <c r="S300" s="65">
        <v>30</v>
      </c>
      <c r="T300" s="65">
        <v>30</v>
      </c>
      <c r="U300" s="65">
        <v>30</v>
      </c>
      <c r="V300" s="65">
        <v>28</v>
      </c>
      <c r="W300" s="65">
        <v>28</v>
      </c>
      <c r="X300" s="67">
        <v>30</v>
      </c>
      <c r="Y300" s="65"/>
      <c r="Z300" s="65"/>
      <c r="AA300" s="65"/>
      <c r="AB300" s="65"/>
      <c r="AC300" s="65"/>
      <c r="AD300" s="65"/>
      <c r="AE300" s="65">
        <v>30</v>
      </c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37">
        <f t="shared" si="18"/>
        <v>29.071428571428573</v>
      </c>
      <c r="BM300" s="37">
        <f t="shared" si="19"/>
        <v>38.761904761904766</v>
      </c>
      <c r="BN300" s="34">
        <v>20</v>
      </c>
      <c r="BO300" s="34">
        <v>20</v>
      </c>
      <c r="BP300" s="54">
        <f t="shared" si="20"/>
        <v>78.76190476190476</v>
      </c>
    </row>
    <row r="301" spans="1:68" ht="18" customHeight="1">
      <c r="A301" s="29" t="s">
        <v>2169</v>
      </c>
      <c r="B301" s="30" t="s">
        <v>2539</v>
      </c>
      <c r="C301" s="31" t="s">
        <v>1570</v>
      </c>
      <c r="D301" s="31" t="s">
        <v>1571</v>
      </c>
      <c r="E301" s="31" t="s">
        <v>2499</v>
      </c>
      <c r="F301" s="32" t="s">
        <v>887</v>
      </c>
      <c r="G301" s="33" t="s">
        <v>2168</v>
      </c>
      <c r="H301" s="33" t="s">
        <v>2169</v>
      </c>
      <c r="I301" s="34" t="s">
        <v>2039</v>
      </c>
      <c r="J301" s="35" t="s">
        <v>2361</v>
      </c>
      <c r="K301" s="35" t="s">
        <v>44</v>
      </c>
      <c r="L301" s="124">
        <v>29</v>
      </c>
      <c r="M301" s="123">
        <v>28</v>
      </c>
      <c r="N301" s="123">
        <v>30</v>
      </c>
      <c r="O301" s="123">
        <v>30</v>
      </c>
      <c r="P301" s="123">
        <v>30</v>
      </c>
      <c r="Q301" s="125">
        <v>30</v>
      </c>
      <c r="R301" s="125">
        <v>30</v>
      </c>
      <c r="S301" s="125">
        <v>28</v>
      </c>
      <c r="T301" s="125">
        <v>29</v>
      </c>
      <c r="U301" s="123">
        <v>30</v>
      </c>
      <c r="V301" s="123">
        <v>28</v>
      </c>
      <c r="W301" s="123">
        <v>30</v>
      </c>
      <c r="X301" s="133">
        <v>28</v>
      </c>
      <c r="Y301" s="123"/>
      <c r="Z301" s="123"/>
      <c r="AA301" s="123"/>
      <c r="AB301" s="123"/>
      <c r="AC301" s="123"/>
      <c r="AD301" s="123"/>
      <c r="AE301" s="123">
        <v>30</v>
      </c>
      <c r="AF301" s="123"/>
      <c r="AG301" s="123"/>
      <c r="AH301" s="123"/>
      <c r="AI301" s="123"/>
      <c r="AJ301" s="123"/>
      <c r="AK301" s="123"/>
      <c r="AL301" s="123"/>
      <c r="AM301" s="123"/>
      <c r="AN301" s="126"/>
      <c r="AO301" s="126"/>
      <c r="AP301" s="126"/>
      <c r="AQ301" s="126"/>
      <c r="AR301" s="126"/>
      <c r="AS301" s="125"/>
      <c r="AT301" s="123"/>
      <c r="AU301" s="123"/>
      <c r="AV301" s="123"/>
      <c r="AW301" s="123"/>
      <c r="AX301" s="123"/>
      <c r="AY301" s="123"/>
      <c r="AZ301" s="123"/>
      <c r="BA301" s="126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37">
        <f t="shared" si="18"/>
        <v>29.285714285714285</v>
      </c>
      <c r="BM301" s="37">
        <f t="shared" si="19"/>
        <v>39.047619047619044</v>
      </c>
      <c r="BN301" s="34">
        <v>20</v>
      </c>
      <c r="BO301" s="34">
        <v>20</v>
      </c>
      <c r="BP301" s="54">
        <f t="shared" si="20"/>
        <v>79.04761904761904</v>
      </c>
    </row>
    <row r="302" spans="1:68" ht="18" customHeight="1" thickBot="1">
      <c r="A302" s="43" t="s">
        <v>1589</v>
      </c>
      <c r="B302" s="44" t="s">
        <v>2539</v>
      </c>
      <c r="C302" s="98" t="s">
        <v>2038</v>
      </c>
      <c r="D302" s="45" t="s">
        <v>1854</v>
      </c>
      <c r="E302" s="45" t="s">
        <v>1820</v>
      </c>
      <c r="F302" s="47" t="s">
        <v>2339</v>
      </c>
      <c r="G302" s="48" t="s">
        <v>2340</v>
      </c>
      <c r="H302" s="99" t="s">
        <v>1589</v>
      </c>
      <c r="I302" s="49" t="s">
        <v>2039</v>
      </c>
      <c r="J302" s="99" t="s">
        <v>2361</v>
      </c>
      <c r="K302" s="50" t="s">
        <v>2053</v>
      </c>
      <c r="L302" s="71">
        <v>30</v>
      </c>
      <c r="M302" s="71">
        <v>30</v>
      </c>
      <c r="N302" s="71">
        <v>26</v>
      </c>
      <c r="O302" s="71">
        <v>28</v>
      </c>
      <c r="P302" s="71">
        <v>30</v>
      </c>
      <c r="Q302" s="71">
        <v>30</v>
      </c>
      <c r="R302" s="71">
        <v>27</v>
      </c>
      <c r="S302" s="71">
        <v>30</v>
      </c>
      <c r="T302" s="71">
        <v>30</v>
      </c>
      <c r="U302" s="71">
        <v>30</v>
      </c>
      <c r="V302" s="71">
        <v>30</v>
      </c>
      <c r="W302" s="71">
        <v>27</v>
      </c>
      <c r="X302" s="72">
        <v>30</v>
      </c>
      <c r="Y302" s="71"/>
      <c r="Z302" s="71"/>
      <c r="AA302" s="71">
        <v>30</v>
      </c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52">
        <f t="shared" si="18"/>
        <v>29.142857142857142</v>
      </c>
      <c r="BM302" s="52">
        <f t="shared" si="19"/>
        <v>38.85714285714286</v>
      </c>
      <c r="BN302" s="49">
        <v>20</v>
      </c>
      <c r="BO302" s="49">
        <v>20</v>
      </c>
      <c r="BP302" s="55">
        <f t="shared" si="20"/>
        <v>78.85714285714286</v>
      </c>
    </row>
    <row r="303" spans="1:68" s="4" customFormat="1" ht="165" customHeight="1" thickBot="1" thickTop="1">
      <c r="A303" s="95" t="s">
        <v>3039</v>
      </c>
      <c r="B303" s="96" t="s">
        <v>3040</v>
      </c>
      <c r="C303" s="16" t="s">
        <v>1579</v>
      </c>
      <c r="D303" s="16" t="s">
        <v>1581</v>
      </c>
      <c r="E303" s="16" t="s">
        <v>1582</v>
      </c>
      <c r="F303" s="15" t="s">
        <v>1586</v>
      </c>
      <c r="G303" s="16" t="s">
        <v>1583</v>
      </c>
      <c r="H303" s="16" t="s">
        <v>1584</v>
      </c>
      <c r="I303" s="16" t="s">
        <v>1585</v>
      </c>
      <c r="J303" s="16" t="s">
        <v>1587</v>
      </c>
      <c r="K303" s="16" t="s">
        <v>1588</v>
      </c>
      <c r="L303" s="17" t="s">
        <v>2350</v>
      </c>
      <c r="M303" s="17" t="s">
        <v>2353</v>
      </c>
      <c r="N303" s="17" t="s">
        <v>2347</v>
      </c>
      <c r="O303" s="17" t="s">
        <v>248</v>
      </c>
      <c r="P303" s="17" t="s">
        <v>2364</v>
      </c>
      <c r="Q303" s="17" t="s">
        <v>3130</v>
      </c>
      <c r="R303" s="17" t="s">
        <v>8</v>
      </c>
      <c r="S303" s="17" t="s">
        <v>2369</v>
      </c>
      <c r="T303" s="17" t="s">
        <v>2341</v>
      </c>
      <c r="U303" s="17" t="s">
        <v>2343</v>
      </c>
      <c r="V303" s="17" t="s">
        <v>2354</v>
      </c>
      <c r="W303" s="17" t="s">
        <v>2348</v>
      </c>
      <c r="X303" s="17" t="s">
        <v>2352</v>
      </c>
      <c r="Y303" s="17" t="s">
        <v>2893</v>
      </c>
      <c r="Z303" s="17" t="s">
        <v>2894</v>
      </c>
      <c r="AA303" s="17" t="s">
        <v>2895</v>
      </c>
      <c r="AB303" s="17" t="s">
        <v>2896</v>
      </c>
      <c r="AC303" s="17" t="s">
        <v>2897</v>
      </c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 t="s">
        <v>2898</v>
      </c>
      <c r="AO303" s="17"/>
      <c r="AP303" s="17"/>
      <c r="AQ303" s="17"/>
      <c r="AR303" s="17"/>
      <c r="AS303" s="104"/>
      <c r="AT303" s="17"/>
      <c r="AU303" s="17"/>
      <c r="AV303" s="17"/>
      <c r="AW303" s="17"/>
      <c r="AX303" s="17"/>
      <c r="AY303" s="17"/>
      <c r="AZ303" s="17"/>
      <c r="BA303" s="17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8" t="s">
        <v>3041</v>
      </c>
      <c r="BM303" s="18" t="s">
        <v>1167</v>
      </c>
      <c r="BN303" s="17" t="s">
        <v>3042</v>
      </c>
      <c r="BO303" s="17" t="s">
        <v>3043</v>
      </c>
      <c r="BP303" s="19" t="s">
        <v>3044</v>
      </c>
    </row>
    <row r="304" spans="1:68" ht="18" customHeight="1" thickTop="1">
      <c r="A304" s="29" t="s">
        <v>2169</v>
      </c>
      <c r="B304" s="30" t="s">
        <v>2540</v>
      </c>
      <c r="C304" s="31" t="s">
        <v>1279</v>
      </c>
      <c r="D304" s="31" t="s">
        <v>1280</v>
      </c>
      <c r="E304" s="31" t="s">
        <v>2856</v>
      </c>
      <c r="F304" s="32" t="s">
        <v>1281</v>
      </c>
      <c r="G304" s="33" t="s">
        <v>2460</v>
      </c>
      <c r="H304" s="33" t="s">
        <v>2176</v>
      </c>
      <c r="I304" s="34" t="s">
        <v>2040</v>
      </c>
      <c r="J304" s="35" t="s">
        <v>2362</v>
      </c>
      <c r="K304" s="35" t="s">
        <v>2381</v>
      </c>
      <c r="L304" s="124">
        <v>29</v>
      </c>
      <c r="M304" s="123">
        <v>30</v>
      </c>
      <c r="N304" s="123">
        <v>30</v>
      </c>
      <c r="O304" s="123">
        <v>30</v>
      </c>
      <c r="P304" s="123">
        <v>30</v>
      </c>
      <c r="Q304" s="125">
        <v>30</v>
      </c>
      <c r="R304" s="125">
        <v>30</v>
      </c>
      <c r="S304" s="125">
        <v>30</v>
      </c>
      <c r="T304" s="125">
        <v>29</v>
      </c>
      <c r="U304" s="123">
        <v>30</v>
      </c>
      <c r="V304" s="123">
        <v>28</v>
      </c>
      <c r="W304" s="123">
        <v>27</v>
      </c>
      <c r="X304" s="133">
        <v>30</v>
      </c>
      <c r="Y304" s="123">
        <v>30</v>
      </c>
      <c r="Z304" s="123">
        <v>30</v>
      </c>
      <c r="AA304" s="123">
        <v>30</v>
      </c>
      <c r="AB304" s="123">
        <v>30</v>
      </c>
      <c r="AC304" s="123">
        <v>30</v>
      </c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6" t="s">
        <v>1305</v>
      </c>
      <c r="AO304" s="126"/>
      <c r="AP304" s="126"/>
      <c r="AQ304" s="126"/>
      <c r="AR304" s="126"/>
      <c r="AS304" s="125"/>
      <c r="AT304" s="123"/>
      <c r="AU304" s="123"/>
      <c r="AV304" s="123"/>
      <c r="AW304" s="123"/>
      <c r="AX304" s="123"/>
      <c r="AY304" s="123"/>
      <c r="AZ304" s="123"/>
      <c r="BA304" s="126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7">
        <f aca="true" t="shared" si="21" ref="BL304:BL309">SUM(L304:BB304)/19</f>
        <v>28.05263157894737</v>
      </c>
      <c r="BM304" s="127">
        <f>SUM(BL304*40/30)</f>
        <v>37.40350877192983</v>
      </c>
      <c r="BN304" s="125">
        <v>19</v>
      </c>
      <c r="BO304" s="125">
        <v>19</v>
      </c>
      <c r="BP304" s="128">
        <f>SUM(BM304+BN304+BO304)</f>
        <v>75.40350877192984</v>
      </c>
    </row>
    <row r="305" spans="1:68" ht="18" customHeight="1">
      <c r="A305" s="29" t="s">
        <v>1589</v>
      </c>
      <c r="B305" s="30" t="s">
        <v>2540</v>
      </c>
      <c r="C305" s="68" t="s">
        <v>1856</v>
      </c>
      <c r="D305" s="31" t="s">
        <v>1590</v>
      </c>
      <c r="E305" s="31" t="s">
        <v>1592</v>
      </c>
      <c r="F305" s="32" t="s">
        <v>2070</v>
      </c>
      <c r="G305" s="33" t="s">
        <v>2071</v>
      </c>
      <c r="H305" s="33" t="s">
        <v>2359</v>
      </c>
      <c r="I305" s="34" t="s">
        <v>2040</v>
      </c>
      <c r="J305" s="69" t="s">
        <v>2362</v>
      </c>
      <c r="K305" s="35" t="s">
        <v>2043</v>
      </c>
      <c r="L305" s="65">
        <v>30</v>
      </c>
      <c r="M305" s="65">
        <v>30</v>
      </c>
      <c r="N305" s="65">
        <v>30</v>
      </c>
      <c r="O305" s="65">
        <v>30</v>
      </c>
      <c r="P305" s="65">
        <v>28</v>
      </c>
      <c r="Q305" s="67">
        <v>30</v>
      </c>
      <c r="R305" s="65">
        <v>24</v>
      </c>
      <c r="S305" s="65">
        <v>30</v>
      </c>
      <c r="T305" s="65">
        <v>30</v>
      </c>
      <c r="U305" s="65">
        <v>30</v>
      </c>
      <c r="V305" s="65">
        <v>26</v>
      </c>
      <c r="W305" s="65">
        <v>28</v>
      </c>
      <c r="X305" s="67">
        <v>30</v>
      </c>
      <c r="Y305" s="65">
        <v>30</v>
      </c>
      <c r="Z305" s="65">
        <v>30</v>
      </c>
      <c r="AA305" s="65">
        <v>30</v>
      </c>
      <c r="AB305" s="65">
        <v>30</v>
      </c>
      <c r="AC305" s="65">
        <v>30</v>
      </c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>
        <v>30</v>
      </c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129">
        <f t="shared" si="21"/>
        <v>29.263157894736842</v>
      </c>
      <c r="BM305" s="129">
        <f aca="true" t="shared" si="22" ref="BM305:BM368">SUM(BL305*40/30)</f>
        <v>39.01754385964912</v>
      </c>
      <c r="BN305" s="130">
        <v>19</v>
      </c>
      <c r="BO305" s="130">
        <v>19</v>
      </c>
      <c r="BP305" s="131">
        <f aca="true" t="shared" si="23" ref="BP305:BP368">SUM(BM305+BN305+BO305)</f>
        <v>77.01754385964912</v>
      </c>
    </row>
    <row r="306" spans="1:68" ht="18" customHeight="1">
      <c r="A306" s="29" t="s">
        <v>1589</v>
      </c>
      <c r="B306" s="30" t="s">
        <v>2540</v>
      </c>
      <c r="C306" s="68" t="s">
        <v>1860</v>
      </c>
      <c r="D306" s="31" t="s">
        <v>1599</v>
      </c>
      <c r="E306" s="31" t="s">
        <v>1600</v>
      </c>
      <c r="F306" s="32" t="s">
        <v>2079</v>
      </c>
      <c r="G306" s="33" t="s">
        <v>2080</v>
      </c>
      <c r="H306" s="33" t="s">
        <v>2074</v>
      </c>
      <c r="I306" s="34" t="s">
        <v>2039</v>
      </c>
      <c r="J306" s="69" t="s">
        <v>2362</v>
      </c>
      <c r="K306" s="35" t="s">
        <v>2043</v>
      </c>
      <c r="L306" s="65">
        <v>30</v>
      </c>
      <c r="M306" s="65">
        <v>30</v>
      </c>
      <c r="N306" s="65">
        <v>28</v>
      </c>
      <c r="O306" s="65">
        <v>28</v>
      </c>
      <c r="P306" s="65">
        <v>30</v>
      </c>
      <c r="Q306" s="67">
        <v>30</v>
      </c>
      <c r="R306" s="65">
        <v>27</v>
      </c>
      <c r="S306" s="65">
        <v>30</v>
      </c>
      <c r="T306" s="65">
        <v>30</v>
      </c>
      <c r="U306" s="65">
        <v>30</v>
      </c>
      <c r="V306" s="65">
        <v>26</v>
      </c>
      <c r="W306" s="65">
        <v>28</v>
      </c>
      <c r="X306" s="67">
        <v>30</v>
      </c>
      <c r="Y306" s="65">
        <v>30</v>
      </c>
      <c r="Z306" s="65">
        <v>30</v>
      </c>
      <c r="AA306" s="65">
        <v>30</v>
      </c>
      <c r="AB306" s="65">
        <v>30</v>
      </c>
      <c r="AC306" s="65">
        <v>30</v>
      </c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>
        <v>30</v>
      </c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129">
        <f t="shared" si="21"/>
        <v>29.31578947368421</v>
      </c>
      <c r="BM306" s="129">
        <f t="shared" si="22"/>
        <v>39.08771929824561</v>
      </c>
      <c r="BN306" s="130">
        <v>20</v>
      </c>
      <c r="BO306" s="130">
        <v>20</v>
      </c>
      <c r="BP306" s="131">
        <f t="shared" si="23"/>
        <v>79.08771929824562</v>
      </c>
    </row>
    <row r="307" spans="1:68" ht="18" customHeight="1">
      <c r="A307" s="29" t="s">
        <v>930</v>
      </c>
      <c r="B307" s="30" t="s">
        <v>2540</v>
      </c>
      <c r="C307" s="31" t="s">
        <v>931</v>
      </c>
      <c r="D307" s="31" t="s">
        <v>549</v>
      </c>
      <c r="E307" s="31" t="s">
        <v>1598</v>
      </c>
      <c r="F307" s="32" t="s">
        <v>932</v>
      </c>
      <c r="G307" s="33" t="s">
        <v>56</v>
      </c>
      <c r="H307" s="33" t="s">
        <v>2420</v>
      </c>
      <c r="I307" s="34" t="s">
        <v>2040</v>
      </c>
      <c r="J307" s="35" t="s">
        <v>2362</v>
      </c>
      <c r="K307" s="35" t="s">
        <v>2043</v>
      </c>
      <c r="L307" s="130">
        <v>30</v>
      </c>
      <c r="M307" s="130">
        <v>30</v>
      </c>
      <c r="N307" s="130">
        <v>30</v>
      </c>
      <c r="O307" s="130">
        <v>30</v>
      </c>
      <c r="P307" s="132">
        <v>30</v>
      </c>
      <c r="Q307" s="130">
        <v>30</v>
      </c>
      <c r="R307" s="130">
        <v>30</v>
      </c>
      <c r="S307" s="130">
        <v>30</v>
      </c>
      <c r="T307" s="130">
        <v>30</v>
      </c>
      <c r="U307" s="130">
        <v>30</v>
      </c>
      <c r="V307" s="130">
        <v>30</v>
      </c>
      <c r="W307" s="130">
        <v>30</v>
      </c>
      <c r="X307" s="132">
        <v>30</v>
      </c>
      <c r="Y307" s="130">
        <v>30</v>
      </c>
      <c r="Z307" s="130">
        <v>30</v>
      </c>
      <c r="AA307" s="130">
        <v>30</v>
      </c>
      <c r="AB307" s="130">
        <v>30</v>
      </c>
      <c r="AC307" s="130">
        <v>30</v>
      </c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>
        <v>30</v>
      </c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29">
        <f t="shared" si="21"/>
        <v>30</v>
      </c>
      <c r="BM307" s="129">
        <f t="shared" si="22"/>
        <v>40</v>
      </c>
      <c r="BN307" s="130">
        <v>20</v>
      </c>
      <c r="BO307" s="130">
        <v>19</v>
      </c>
      <c r="BP307" s="131">
        <f t="shared" si="23"/>
        <v>79</v>
      </c>
    </row>
    <row r="308" spans="1:68" ht="18" customHeight="1">
      <c r="A308" s="29" t="s">
        <v>2704</v>
      </c>
      <c r="B308" s="30" t="s">
        <v>2540</v>
      </c>
      <c r="C308" s="31" t="s">
        <v>2762</v>
      </c>
      <c r="D308" s="31" t="s">
        <v>2763</v>
      </c>
      <c r="E308" s="31" t="s">
        <v>2764</v>
      </c>
      <c r="F308" s="32" t="s">
        <v>2765</v>
      </c>
      <c r="G308" s="33" t="s">
        <v>2766</v>
      </c>
      <c r="H308" s="33" t="s">
        <v>2767</v>
      </c>
      <c r="I308" s="35" t="s">
        <v>2039</v>
      </c>
      <c r="J308" s="35" t="s">
        <v>2362</v>
      </c>
      <c r="K308" s="35" t="s">
        <v>2381</v>
      </c>
      <c r="L308" s="97">
        <v>28</v>
      </c>
      <c r="M308" s="133">
        <v>28</v>
      </c>
      <c r="N308" s="133">
        <v>30</v>
      </c>
      <c r="O308" s="133">
        <v>29</v>
      </c>
      <c r="P308" s="133">
        <v>30</v>
      </c>
      <c r="Q308" s="133">
        <v>30</v>
      </c>
      <c r="R308" s="133">
        <v>30</v>
      </c>
      <c r="S308" s="133">
        <v>28</v>
      </c>
      <c r="T308" s="97">
        <v>30</v>
      </c>
      <c r="U308" s="133">
        <v>30</v>
      </c>
      <c r="V308" s="101">
        <v>30</v>
      </c>
      <c r="W308" s="133">
        <v>30</v>
      </c>
      <c r="X308" s="133">
        <v>29</v>
      </c>
      <c r="Y308" s="133">
        <v>30</v>
      </c>
      <c r="Z308" s="133">
        <v>30</v>
      </c>
      <c r="AA308" s="97">
        <v>30</v>
      </c>
      <c r="AB308" s="97">
        <v>30</v>
      </c>
      <c r="AC308" s="97">
        <v>30</v>
      </c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133">
        <v>30</v>
      </c>
      <c r="AO308" s="133"/>
      <c r="AP308" s="133"/>
      <c r="AQ308" s="133"/>
      <c r="AR308" s="133"/>
      <c r="AS308" s="134"/>
      <c r="AT308" s="97"/>
      <c r="AU308" s="97"/>
      <c r="AV308" s="97"/>
      <c r="AW308" s="97"/>
      <c r="AX308" s="97"/>
      <c r="AY308" s="97"/>
      <c r="AZ308" s="97"/>
      <c r="BA308" s="133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29">
        <f t="shared" si="21"/>
        <v>29.57894736842105</v>
      </c>
      <c r="BM308" s="127">
        <f t="shared" si="22"/>
        <v>39.43859649122807</v>
      </c>
      <c r="BN308" s="125">
        <v>19</v>
      </c>
      <c r="BO308" s="125">
        <v>19</v>
      </c>
      <c r="BP308" s="128">
        <f t="shared" si="23"/>
        <v>77.43859649122807</v>
      </c>
    </row>
    <row r="309" spans="1:68" ht="18" customHeight="1">
      <c r="A309" s="29" t="s">
        <v>2370</v>
      </c>
      <c r="B309" s="30" t="s">
        <v>2540</v>
      </c>
      <c r="C309" s="31" t="s">
        <v>2377</v>
      </c>
      <c r="D309" s="31" t="s">
        <v>2378</v>
      </c>
      <c r="E309" s="31" t="s">
        <v>2379</v>
      </c>
      <c r="F309" s="32" t="s">
        <v>2380</v>
      </c>
      <c r="G309" s="33" t="s">
        <v>2093</v>
      </c>
      <c r="H309" s="33" t="s">
        <v>2074</v>
      </c>
      <c r="I309" s="35" t="s">
        <v>2040</v>
      </c>
      <c r="J309" s="35" t="s">
        <v>2362</v>
      </c>
      <c r="K309" s="35" t="s">
        <v>2381</v>
      </c>
      <c r="L309" s="97">
        <v>29</v>
      </c>
      <c r="M309" s="97">
        <v>28</v>
      </c>
      <c r="N309" s="101">
        <v>30</v>
      </c>
      <c r="O309" s="97">
        <v>30</v>
      </c>
      <c r="P309" s="101">
        <v>30</v>
      </c>
      <c r="Q309" s="101">
        <v>30</v>
      </c>
      <c r="R309" s="97">
        <v>30</v>
      </c>
      <c r="S309" s="97">
        <v>30</v>
      </c>
      <c r="T309" s="97">
        <v>28</v>
      </c>
      <c r="U309" s="97">
        <v>28</v>
      </c>
      <c r="V309" s="97">
        <v>27</v>
      </c>
      <c r="W309" s="97">
        <v>30</v>
      </c>
      <c r="X309" s="101">
        <v>30</v>
      </c>
      <c r="Y309" s="101">
        <v>30</v>
      </c>
      <c r="Z309" s="101">
        <v>30</v>
      </c>
      <c r="AA309" s="101">
        <v>30</v>
      </c>
      <c r="AB309" s="101">
        <v>30</v>
      </c>
      <c r="AC309" s="101">
        <v>30</v>
      </c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97">
        <v>30</v>
      </c>
      <c r="AO309" s="97"/>
      <c r="AP309" s="97"/>
      <c r="AQ309" s="97"/>
      <c r="AR309" s="97"/>
      <c r="AS309" s="97"/>
      <c r="AT309" s="101"/>
      <c r="AU309" s="101"/>
      <c r="AV309" s="101"/>
      <c r="AW309" s="101"/>
      <c r="AX309" s="101"/>
      <c r="AY309" s="101"/>
      <c r="AZ309" s="101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129">
        <f t="shared" si="21"/>
        <v>29.473684210526315</v>
      </c>
      <c r="BM309" s="127">
        <f t="shared" si="22"/>
        <v>39.29824561403508</v>
      </c>
      <c r="BN309" s="125">
        <v>19</v>
      </c>
      <c r="BO309" s="125">
        <v>19</v>
      </c>
      <c r="BP309" s="128">
        <f t="shared" si="23"/>
        <v>77.29824561403508</v>
      </c>
    </row>
    <row r="310" spans="1:68" ht="18" customHeight="1">
      <c r="A310" s="29" t="s">
        <v>930</v>
      </c>
      <c r="B310" s="30" t="s">
        <v>2540</v>
      </c>
      <c r="C310" s="31" t="s">
        <v>948</v>
      </c>
      <c r="D310" s="31" t="s">
        <v>949</v>
      </c>
      <c r="E310" s="31" t="s">
        <v>1646</v>
      </c>
      <c r="F310" s="32" t="s">
        <v>950</v>
      </c>
      <c r="G310" s="33" t="s">
        <v>356</v>
      </c>
      <c r="H310" s="33" t="s">
        <v>2420</v>
      </c>
      <c r="I310" s="34" t="s">
        <v>2039</v>
      </c>
      <c r="J310" s="35" t="s">
        <v>2362</v>
      </c>
      <c r="K310" s="35" t="s">
        <v>2043</v>
      </c>
      <c r="L310" s="125">
        <v>30</v>
      </c>
      <c r="M310" s="97" t="s">
        <v>2390</v>
      </c>
      <c r="N310" s="125">
        <v>28</v>
      </c>
      <c r="O310" s="125">
        <v>30</v>
      </c>
      <c r="P310" s="133">
        <v>30</v>
      </c>
      <c r="Q310" s="125">
        <v>30</v>
      </c>
      <c r="R310" s="125">
        <v>30</v>
      </c>
      <c r="S310" s="125">
        <v>30</v>
      </c>
      <c r="T310" s="125">
        <v>30</v>
      </c>
      <c r="U310" s="125">
        <v>30</v>
      </c>
      <c r="V310" s="125">
        <v>29</v>
      </c>
      <c r="W310" s="125">
        <v>30</v>
      </c>
      <c r="X310" s="133">
        <v>30</v>
      </c>
      <c r="Y310" s="125">
        <v>30</v>
      </c>
      <c r="Z310" s="125">
        <v>30</v>
      </c>
      <c r="AA310" s="125">
        <v>30</v>
      </c>
      <c r="AB310" s="125">
        <v>30</v>
      </c>
      <c r="AC310" s="125">
        <v>30</v>
      </c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>
        <v>30</v>
      </c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7">
        <f>SUM(L310:BB310)/18</f>
        <v>29.833333333333332</v>
      </c>
      <c r="BM310" s="127">
        <f t="shared" si="22"/>
        <v>39.77777777777778</v>
      </c>
      <c r="BN310" s="125">
        <v>20</v>
      </c>
      <c r="BO310" s="125">
        <v>20</v>
      </c>
      <c r="BP310" s="128">
        <f t="shared" si="23"/>
        <v>79.77777777777777</v>
      </c>
    </row>
    <row r="311" spans="1:68" ht="18" customHeight="1">
      <c r="A311" s="29" t="s">
        <v>930</v>
      </c>
      <c r="B311" s="30" t="s">
        <v>2540</v>
      </c>
      <c r="C311" s="31" t="s">
        <v>951</v>
      </c>
      <c r="D311" s="31" t="s">
        <v>952</v>
      </c>
      <c r="E311" s="31" t="s">
        <v>383</v>
      </c>
      <c r="F311" s="32" t="s">
        <v>953</v>
      </c>
      <c r="G311" s="33" t="s">
        <v>2419</v>
      </c>
      <c r="H311" s="33" t="s">
        <v>2420</v>
      </c>
      <c r="I311" s="34" t="s">
        <v>2039</v>
      </c>
      <c r="J311" s="35" t="s">
        <v>2362</v>
      </c>
      <c r="K311" s="35" t="s">
        <v>2043</v>
      </c>
      <c r="L311" s="125">
        <v>30</v>
      </c>
      <c r="M311" s="97" t="s">
        <v>2390</v>
      </c>
      <c r="N311" s="125">
        <v>28</v>
      </c>
      <c r="O311" s="125">
        <v>30</v>
      </c>
      <c r="P311" s="133">
        <v>30</v>
      </c>
      <c r="Q311" s="125">
        <v>30</v>
      </c>
      <c r="R311" s="125">
        <v>29</v>
      </c>
      <c r="S311" s="125">
        <v>30</v>
      </c>
      <c r="T311" s="125">
        <v>30</v>
      </c>
      <c r="U311" s="125">
        <v>30</v>
      </c>
      <c r="V311" s="125">
        <v>30</v>
      </c>
      <c r="W311" s="125">
        <v>30</v>
      </c>
      <c r="X311" s="133">
        <v>30</v>
      </c>
      <c r="Y311" s="125">
        <v>30</v>
      </c>
      <c r="Z311" s="125">
        <v>30</v>
      </c>
      <c r="AA311" s="125">
        <v>30</v>
      </c>
      <c r="AB311" s="125">
        <v>30</v>
      </c>
      <c r="AC311" s="125">
        <v>30</v>
      </c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>
        <v>30</v>
      </c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7">
        <f>SUM(L311:BB311)/18</f>
        <v>29.833333333333332</v>
      </c>
      <c r="BM311" s="127">
        <f t="shared" si="22"/>
        <v>39.77777777777778</v>
      </c>
      <c r="BN311" s="125">
        <v>19</v>
      </c>
      <c r="BO311" s="125">
        <v>19</v>
      </c>
      <c r="BP311" s="128">
        <f t="shared" si="23"/>
        <v>77.77777777777777</v>
      </c>
    </row>
    <row r="312" spans="1:68" ht="18" customHeight="1">
      <c r="A312" s="29" t="s">
        <v>1589</v>
      </c>
      <c r="B312" s="30" t="s">
        <v>2540</v>
      </c>
      <c r="C312" s="68" t="s">
        <v>1868</v>
      </c>
      <c r="D312" s="31" t="s">
        <v>1614</v>
      </c>
      <c r="E312" s="31" t="s">
        <v>1615</v>
      </c>
      <c r="F312" s="32" t="s">
        <v>2092</v>
      </c>
      <c r="G312" s="33" t="s">
        <v>2093</v>
      </c>
      <c r="H312" s="33" t="s">
        <v>2074</v>
      </c>
      <c r="I312" s="34" t="s">
        <v>2039</v>
      </c>
      <c r="J312" s="69" t="s">
        <v>2362</v>
      </c>
      <c r="K312" s="35" t="s">
        <v>2043</v>
      </c>
      <c r="L312" s="65">
        <v>30</v>
      </c>
      <c r="M312" s="65">
        <v>30</v>
      </c>
      <c r="N312" s="65">
        <v>28</v>
      </c>
      <c r="O312" s="65">
        <v>30</v>
      </c>
      <c r="P312" s="65">
        <v>28</v>
      </c>
      <c r="Q312" s="67">
        <v>30</v>
      </c>
      <c r="R312" s="65">
        <v>27</v>
      </c>
      <c r="S312" s="65">
        <v>30</v>
      </c>
      <c r="T312" s="65">
        <v>30</v>
      </c>
      <c r="U312" s="65">
        <v>30</v>
      </c>
      <c r="V312" s="65">
        <v>26</v>
      </c>
      <c r="W312" s="65">
        <v>27</v>
      </c>
      <c r="X312" s="67">
        <v>30</v>
      </c>
      <c r="Y312" s="65">
        <v>30</v>
      </c>
      <c r="Z312" s="65">
        <v>30</v>
      </c>
      <c r="AA312" s="65">
        <v>30</v>
      </c>
      <c r="AB312" s="65">
        <v>30</v>
      </c>
      <c r="AC312" s="65">
        <v>30</v>
      </c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>
        <v>30</v>
      </c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129">
        <f>SUM(L312:BB312)/19</f>
        <v>29.263157894736842</v>
      </c>
      <c r="BM312" s="129">
        <f t="shared" si="22"/>
        <v>39.01754385964912</v>
      </c>
      <c r="BN312" s="130">
        <v>20</v>
      </c>
      <c r="BO312" s="130">
        <v>20</v>
      </c>
      <c r="BP312" s="131">
        <f t="shared" si="23"/>
        <v>79.01754385964912</v>
      </c>
    </row>
    <row r="313" spans="1:68" ht="18" customHeight="1">
      <c r="A313" s="29" t="s">
        <v>2370</v>
      </c>
      <c r="B313" s="30" t="s">
        <v>2540</v>
      </c>
      <c r="C313" s="31" t="s">
        <v>2386</v>
      </c>
      <c r="D313" s="31" t="s">
        <v>2387</v>
      </c>
      <c r="E313" s="31" t="s">
        <v>2388</v>
      </c>
      <c r="F313" s="32" t="s">
        <v>2389</v>
      </c>
      <c r="G313" s="33" t="s">
        <v>2080</v>
      </c>
      <c r="H313" s="33" t="s">
        <v>2074</v>
      </c>
      <c r="I313" s="35" t="s">
        <v>2040</v>
      </c>
      <c r="J313" s="35" t="s">
        <v>2362</v>
      </c>
      <c r="K313" s="35" t="s">
        <v>2381</v>
      </c>
      <c r="L313" s="97">
        <v>30</v>
      </c>
      <c r="M313" s="97" t="s">
        <v>2390</v>
      </c>
      <c r="N313" s="101">
        <v>30</v>
      </c>
      <c r="O313" s="97">
        <v>30</v>
      </c>
      <c r="P313" s="101">
        <v>30</v>
      </c>
      <c r="Q313" s="101">
        <v>30</v>
      </c>
      <c r="R313" s="97">
        <v>30</v>
      </c>
      <c r="S313" s="97">
        <v>30</v>
      </c>
      <c r="T313" s="97">
        <v>28</v>
      </c>
      <c r="U313" s="97" t="s">
        <v>2390</v>
      </c>
      <c r="V313" s="97">
        <v>30</v>
      </c>
      <c r="W313" s="97">
        <v>30</v>
      </c>
      <c r="X313" s="101">
        <v>30</v>
      </c>
      <c r="Y313" s="101">
        <v>30</v>
      </c>
      <c r="Z313" s="101">
        <v>30</v>
      </c>
      <c r="AA313" s="101">
        <v>30</v>
      </c>
      <c r="AB313" s="101">
        <v>30</v>
      </c>
      <c r="AC313" s="101">
        <v>30</v>
      </c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97">
        <v>30</v>
      </c>
      <c r="AO313" s="97"/>
      <c r="AP313" s="97"/>
      <c r="AQ313" s="97"/>
      <c r="AR313" s="97"/>
      <c r="AS313" s="97"/>
      <c r="AT313" s="101"/>
      <c r="AU313" s="101"/>
      <c r="AV313" s="101"/>
      <c r="AW313" s="101"/>
      <c r="AX313" s="101"/>
      <c r="AY313" s="101"/>
      <c r="AZ313" s="101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127">
        <f>SUM(L313:BB313)/17</f>
        <v>29.88235294117647</v>
      </c>
      <c r="BM313" s="127">
        <f t="shared" si="22"/>
        <v>39.84313725490196</v>
      </c>
      <c r="BN313" s="125">
        <v>20</v>
      </c>
      <c r="BO313" s="125">
        <v>20</v>
      </c>
      <c r="BP313" s="128">
        <f t="shared" si="23"/>
        <v>79.84313725490196</v>
      </c>
    </row>
    <row r="314" spans="1:68" ht="18" customHeight="1">
      <c r="A314" s="29" t="s">
        <v>2370</v>
      </c>
      <c r="B314" s="30" t="s">
        <v>2540</v>
      </c>
      <c r="C314" s="31" t="s">
        <v>2391</v>
      </c>
      <c r="D314" s="31" t="s">
        <v>2392</v>
      </c>
      <c r="E314" s="31" t="s">
        <v>2393</v>
      </c>
      <c r="F314" s="32" t="s">
        <v>2394</v>
      </c>
      <c r="G314" s="33" t="s">
        <v>2395</v>
      </c>
      <c r="H314" s="33" t="s">
        <v>2074</v>
      </c>
      <c r="I314" s="35" t="s">
        <v>2039</v>
      </c>
      <c r="J314" s="35" t="s">
        <v>2362</v>
      </c>
      <c r="K314" s="35" t="s">
        <v>2381</v>
      </c>
      <c r="L314" s="97">
        <v>28</v>
      </c>
      <c r="M314" s="97">
        <v>28</v>
      </c>
      <c r="N314" s="101">
        <v>28</v>
      </c>
      <c r="O314" s="97">
        <v>30</v>
      </c>
      <c r="P314" s="101">
        <v>30</v>
      </c>
      <c r="Q314" s="101">
        <v>30</v>
      </c>
      <c r="R314" s="97">
        <v>30</v>
      </c>
      <c r="S314" s="97">
        <v>30</v>
      </c>
      <c r="T314" s="97">
        <v>28</v>
      </c>
      <c r="U314" s="97">
        <v>29</v>
      </c>
      <c r="V314" s="97">
        <v>25</v>
      </c>
      <c r="W314" s="97">
        <v>30</v>
      </c>
      <c r="X314" s="101">
        <v>30</v>
      </c>
      <c r="Y314" s="101">
        <v>30</v>
      </c>
      <c r="Z314" s="101">
        <v>30</v>
      </c>
      <c r="AA314" s="101">
        <v>30</v>
      </c>
      <c r="AB314" s="101">
        <v>30</v>
      </c>
      <c r="AC314" s="101">
        <v>30</v>
      </c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97">
        <v>30</v>
      </c>
      <c r="AO314" s="97"/>
      <c r="AP314" s="97"/>
      <c r="AQ314" s="97"/>
      <c r="AR314" s="97"/>
      <c r="AS314" s="97"/>
      <c r="AT314" s="101"/>
      <c r="AU314" s="101"/>
      <c r="AV314" s="101"/>
      <c r="AW314" s="101"/>
      <c r="AX314" s="101"/>
      <c r="AY314" s="101"/>
      <c r="AZ314" s="101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127">
        <f>SUM(L314:BB314)/19</f>
        <v>29.263157894736842</v>
      </c>
      <c r="BM314" s="127">
        <f t="shared" si="22"/>
        <v>39.01754385964912</v>
      </c>
      <c r="BN314" s="125">
        <v>20</v>
      </c>
      <c r="BO314" s="125">
        <v>20</v>
      </c>
      <c r="BP314" s="128">
        <f t="shared" si="23"/>
        <v>79.01754385964912</v>
      </c>
    </row>
    <row r="315" spans="1:68" ht="18" customHeight="1">
      <c r="A315" s="29" t="s">
        <v>930</v>
      </c>
      <c r="B315" s="30" t="s">
        <v>2540</v>
      </c>
      <c r="C315" s="31" t="s">
        <v>954</v>
      </c>
      <c r="D315" s="31" t="s">
        <v>955</v>
      </c>
      <c r="E315" s="31" t="s">
        <v>1657</v>
      </c>
      <c r="F315" s="32" t="s">
        <v>956</v>
      </c>
      <c r="G315" s="33" t="s">
        <v>2080</v>
      </c>
      <c r="H315" s="33" t="s">
        <v>2074</v>
      </c>
      <c r="I315" s="34" t="s">
        <v>2039</v>
      </c>
      <c r="J315" s="35" t="s">
        <v>2362</v>
      </c>
      <c r="K315" s="35" t="s">
        <v>2043</v>
      </c>
      <c r="L315" s="125">
        <v>30</v>
      </c>
      <c r="M315" s="125">
        <v>30</v>
      </c>
      <c r="N315" s="125">
        <v>28</v>
      </c>
      <c r="O315" s="125">
        <v>30</v>
      </c>
      <c r="P315" s="133">
        <v>30</v>
      </c>
      <c r="Q315" s="125">
        <v>30</v>
      </c>
      <c r="R315" s="125">
        <v>29</v>
      </c>
      <c r="S315" s="125">
        <v>30</v>
      </c>
      <c r="T315" s="125">
        <v>30</v>
      </c>
      <c r="U315" s="125">
        <v>30</v>
      </c>
      <c r="V315" s="125">
        <v>30</v>
      </c>
      <c r="W315" s="125">
        <v>30</v>
      </c>
      <c r="X315" s="133">
        <v>28</v>
      </c>
      <c r="Y315" s="125">
        <v>30</v>
      </c>
      <c r="Z315" s="125">
        <v>30</v>
      </c>
      <c r="AA315" s="125">
        <v>30</v>
      </c>
      <c r="AB315" s="125">
        <v>30</v>
      </c>
      <c r="AC315" s="125">
        <v>30</v>
      </c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>
        <v>30</v>
      </c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7">
        <f aca="true" t="shared" si="24" ref="BL315:BL377">SUM(L315:BB315)/19</f>
        <v>29.736842105263158</v>
      </c>
      <c r="BM315" s="127">
        <f t="shared" si="22"/>
        <v>39.64912280701754</v>
      </c>
      <c r="BN315" s="125">
        <v>18</v>
      </c>
      <c r="BO315" s="125">
        <v>18</v>
      </c>
      <c r="BP315" s="128">
        <f t="shared" si="23"/>
        <v>75.64912280701753</v>
      </c>
    </row>
    <row r="316" spans="1:68" ht="18" customHeight="1">
      <c r="A316" s="29" t="s">
        <v>930</v>
      </c>
      <c r="B316" s="30" t="s">
        <v>2540</v>
      </c>
      <c r="C316" s="31" t="s">
        <v>957</v>
      </c>
      <c r="D316" s="31" t="s">
        <v>584</v>
      </c>
      <c r="E316" s="31" t="s">
        <v>1634</v>
      </c>
      <c r="F316" s="32" t="s">
        <v>958</v>
      </c>
      <c r="G316" s="33" t="s">
        <v>2080</v>
      </c>
      <c r="H316" s="33" t="s">
        <v>2074</v>
      </c>
      <c r="I316" s="34" t="s">
        <v>2039</v>
      </c>
      <c r="J316" s="35" t="s">
        <v>2362</v>
      </c>
      <c r="K316" s="35" t="s">
        <v>2043</v>
      </c>
      <c r="L316" s="125">
        <v>30</v>
      </c>
      <c r="M316" s="125">
        <v>30</v>
      </c>
      <c r="N316" s="97" t="s">
        <v>2390</v>
      </c>
      <c r="O316" s="125">
        <v>30</v>
      </c>
      <c r="P316" s="133">
        <v>30</v>
      </c>
      <c r="Q316" s="125">
        <v>30</v>
      </c>
      <c r="R316" s="125">
        <v>29</v>
      </c>
      <c r="S316" s="125">
        <v>30</v>
      </c>
      <c r="T316" s="125">
        <v>30</v>
      </c>
      <c r="U316" s="125">
        <v>30</v>
      </c>
      <c r="V316" s="125">
        <v>30</v>
      </c>
      <c r="W316" s="125">
        <v>30</v>
      </c>
      <c r="X316" s="133">
        <v>30</v>
      </c>
      <c r="Y316" s="125">
        <v>30</v>
      </c>
      <c r="Z316" s="125">
        <v>30</v>
      </c>
      <c r="AA316" s="125">
        <v>30</v>
      </c>
      <c r="AB316" s="125">
        <v>30</v>
      </c>
      <c r="AC316" s="125">
        <v>30</v>
      </c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>
        <v>30</v>
      </c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7">
        <f>SUM(L316:BB316)/18</f>
        <v>29.944444444444443</v>
      </c>
      <c r="BM316" s="127">
        <f t="shared" si="22"/>
        <v>39.92592592592593</v>
      </c>
      <c r="BN316" s="125">
        <v>20</v>
      </c>
      <c r="BO316" s="125">
        <v>20</v>
      </c>
      <c r="BP316" s="128">
        <f t="shared" si="23"/>
        <v>79.92592592592592</v>
      </c>
    </row>
    <row r="317" spans="1:68" ht="18" customHeight="1">
      <c r="A317" s="29" t="s">
        <v>930</v>
      </c>
      <c r="B317" s="30" t="s">
        <v>2540</v>
      </c>
      <c r="C317" s="31" t="s">
        <v>959</v>
      </c>
      <c r="D317" s="31" t="s">
        <v>960</v>
      </c>
      <c r="E317" s="31" t="s">
        <v>961</v>
      </c>
      <c r="F317" s="32" t="s">
        <v>962</v>
      </c>
      <c r="G317" s="33" t="s">
        <v>2419</v>
      </c>
      <c r="H317" s="33" t="s">
        <v>2420</v>
      </c>
      <c r="I317" s="34" t="s">
        <v>2040</v>
      </c>
      <c r="J317" s="35" t="s">
        <v>2362</v>
      </c>
      <c r="K317" s="35" t="s">
        <v>2043</v>
      </c>
      <c r="L317" s="125">
        <v>30</v>
      </c>
      <c r="M317" s="125">
        <v>30</v>
      </c>
      <c r="N317" s="125">
        <v>28</v>
      </c>
      <c r="O317" s="125">
        <v>30</v>
      </c>
      <c r="P317" s="133">
        <v>30</v>
      </c>
      <c r="Q317" s="125">
        <v>30</v>
      </c>
      <c r="R317" s="125">
        <v>30</v>
      </c>
      <c r="S317" s="125">
        <v>30</v>
      </c>
      <c r="T317" s="125">
        <v>30</v>
      </c>
      <c r="U317" s="125">
        <v>30</v>
      </c>
      <c r="V317" s="125">
        <v>30</v>
      </c>
      <c r="W317" s="125">
        <v>30</v>
      </c>
      <c r="X317" s="133">
        <v>26</v>
      </c>
      <c r="Y317" s="125">
        <v>30</v>
      </c>
      <c r="Z317" s="125">
        <v>30</v>
      </c>
      <c r="AA317" s="125">
        <v>30</v>
      </c>
      <c r="AB317" s="125">
        <v>30</v>
      </c>
      <c r="AC317" s="125">
        <v>30</v>
      </c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>
        <v>30</v>
      </c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7">
        <f t="shared" si="24"/>
        <v>29.68421052631579</v>
      </c>
      <c r="BM317" s="127">
        <f t="shared" si="22"/>
        <v>39.578947368421055</v>
      </c>
      <c r="BN317" s="125">
        <v>19</v>
      </c>
      <c r="BO317" s="125">
        <v>19</v>
      </c>
      <c r="BP317" s="128">
        <f t="shared" si="23"/>
        <v>77.57894736842105</v>
      </c>
    </row>
    <row r="318" spans="1:68" ht="18" customHeight="1">
      <c r="A318" s="29" t="s">
        <v>930</v>
      </c>
      <c r="B318" s="30" t="s">
        <v>2540</v>
      </c>
      <c r="C318" s="31" t="s">
        <v>963</v>
      </c>
      <c r="D318" s="31" t="s">
        <v>1631</v>
      </c>
      <c r="E318" s="31" t="s">
        <v>1834</v>
      </c>
      <c r="F318" s="32" t="s">
        <v>964</v>
      </c>
      <c r="G318" s="33" t="s">
        <v>2080</v>
      </c>
      <c r="H318" s="33" t="s">
        <v>2074</v>
      </c>
      <c r="I318" s="34" t="s">
        <v>2040</v>
      </c>
      <c r="J318" s="35" t="s">
        <v>2362</v>
      </c>
      <c r="K318" s="35" t="s">
        <v>2043</v>
      </c>
      <c r="L318" s="125">
        <v>30</v>
      </c>
      <c r="M318" s="125">
        <v>30</v>
      </c>
      <c r="N318" s="125">
        <v>30</v>
      </c>
      <c r="O318" s="125">
        <v>30</v>
      </c>
      <c r="P318" s="133">
        <v>30</v>
      </c>
      <c r="Q318" s="125">
        <v>30</v>
      </c>
      <c r="R318" s="125">
        <v>30</v>
      </c>
      <c r="S318" s="125">
        <v>30</v>
      </c>
      <c r="T318" s="125">
        <v>30</v>
      </c>
      <c r="U318" s="125">
        <v>30</v>
      </c>
      <c r="V318" s="125">
        <v>30</v>
      </c>
      <c r="W318" s="125">
        <v>30</v>
      </c>
      <c r="X318" s="133">
        <v>30</v>
      </c>
      <c r="Y318" s="125">
        <v>30</v>
      </c>
      <c r="Z318" s="125">
        <v>30</v>
      </c>
      <c r="AA318" s="125">
        <v>30</v>
      </c>
      <c r="AB318" s="125">
        <v>30</v>
      </c>
      <c r="AC318" s="125">
        <v>30</v>
      </c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>
        <v>30</v>
      </c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7">
        <f t="shared" si="24"/>
        <v>30</v>
      </c>
      <c r="BM318" s="127">
        <f t="shared" si="22"/>
        <v>40</v>
      </c>
      <c r="BN318" s="125">
        <v>19</v>
      </c>
      <c r="BO318" s="125">
        <v>19</v>
      </c>
      <c r="BP318" s="128">
        <f t="shared" si="23"/>
        <v>78</v>
      </c>
    </row>
    <row r="319" spans="1:68" ht="18" customHeight="1">
      <c r="A319" s="29" t="s">
        <v>930</v>
      </c>
      <c r="B319" s="30" t="s">
        <v>2540</v>
      </c>
      <c r="C319" s="31" t="s">
        <v>965</v>
      </c>
      <c r="D319" s="31" t="s">
        <v>966</v>
      </c>
      <c r="E319" s="31" t="s">
        <v>1630</v>
      </c>
      <c r="F319" s="32" t="s">
        <v>967</v>
      </c>
      <c r="G319" s="33" t="s">
        <v>333</v>
      </c>
      <c r="H319" s="33" t="s">
        <v>2420</v>
      </c>
      <c r="I319" s="34" t="s">
        <v>2039</v>
      </c>
      <c r="J319" s="35" t="s">
        <v>2362</v>
      </c>
      <c r="K319" s="35" t="s">
        <v>2043</v>
      </c>
      <c r="L319" s="125">
        <v>30</v>
      </c>
      <c r="M319" s="125">
        <v>30</v>
      </c>
      <c r="N319" s="125">
        <v>28</v>
      </c>
      <c r="O319" s="125">
        <v>30</v>
      </c>
      <c r="P319" s="133">
        <v>30</v>
      </c>
      <c r="Q319" s="125">
        <v>30</v>
      </c>
      <c r="R319" s="125">
        <v>30</v>
      </c>
      <c r="S319" s="125">
        <v>30</v>
      </c>
      <c r="T319" s="125">
        <v>30</v>
      </c>
      <c r="U319" s="125">
        <v>30</v>
      </c>
      <c r="V319" s="125">
        <v>29</v>
      </c>
      <c r="W319" s="125">
        <v>29</v>
      </c>
      <c r="X319" s="133">
        <v>28</v>
      </c>
      <c r="Y319" s="125">
        <v>30</v>
      </c>
      <c r="Z319" s="125">
        <v>30</v>
      </c>
      <c r="AA319" s="125">
        <v>30</v>
      </c>
      <c r="AB319" s="125">
        <v>30</v>
      </c>
      <c r="AC319" s="125">
        <v>30</v>
      </c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>
        <v>30</v>
      </c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7">
        <f t="shared" si="24"/>
        <v>29.68421052631579</v>
      </c>
      <c r="BM319" s="127">
        <f t="shared" si="22"/>
        <v>39.578947368421055</v>
      </c>
      <c r="BN319" s="125">
        <v>18</v>
      </c>
      <c r="BO319" s="125">
        <v>18</v>
      </c>
      <c r="BP319" s="128">
        <f t="shared" si="23"/>
        <v>75.57894736842105</v>
      </c>
    </row>
    <row r="320" spans="1:68" ht="18" customHeight="1">
      <c r="A320" s="29" t="s">
        <v>2370</v>
      </c>
      <c r="B320" s="30" t="s">
        <v>2540</v>
      </c>
      <c r="C320" s="31" t="s">
        <v>2401</v>
      </c>
      <c r="D320" s="31" t="s">
        <v>2402</v>
      </c>
      <c r="E320" s="31" t="s">
        <v>2403</v>
      </c>
      <c r="F320" s="32" t="s">
        <v>2404</v>
      </c>
      <c r="G320" s="33" t="s">
        <v>2405</v>
      </c>
      <c r="H320" s="33" t="s">
        <v>2074</v>
      </c>
      <c r="I320" s="34" t="s">
        <v>2039</v>
      </c>
      <c r="J320" s="35" t="s">
        <v>2362</v>
      </c>
      <c r="K320" s="35" t="s">
        <v>2381</v>
      </c>
      <c r="L320" s="97">
        <v>29</v>
      </c>
      <c r="M320" s="97">
        <v>24</v>
      </c>
      <c r="N320" s="101">
        <v>28</v>
      </c>
      <c r="O320" s="97">
        <v>30</v>
      </c>
      <c r="P320" s="101">
        <v>30</v>
      </c>
      <c r="Q320" s="101">
        <v>30</v>
      </c>
      <c r="R320" s="97">
        <v>30</v>
      </c>
      <c r="S320" s="97">
        <v>30</v>
      </c>
      <c r="T320" s="97">
        <v>27</v>
      </c>
      <c r="U320" s="97">
        <v>28</v>
      </c>
      <c r="V320" s="97">
        <v>27</v>
      </c>
      <c r="W320" s="97">
        <v>30</v>
      </c>
      <c r="X320" s="101">
        <v>30</v>
      </c>
      <c r="Y320" s="101">
        <v>30</v>
      </c>
      <c r="Z320" s="101">
        <v>30</v>
      </c>
      <c r="AA320" s="101">
        <v>30</v>
      </c>
      <c r="AB320" s="101">
        <v>30</v>
      </c>
      <c r="AC320" s="101">
        <v>30</v>
      </c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97">
        <v>30</v>
      </c>
      <c r="AO320" s="97"/>
      <c r="AP320" s="97"/>
      <c r="AQ320" s="97"/>
      <c r="AR320" s="97"/>
      <c r="AS320" s="97"/>
      <c r="AT320" s="101"/>
      <c r="AU320" s="101"/>
      <c r="AV320" s="101"/>
      <c r="AW320" s="101"/>
      <c r="AX320" s="101"/>
      <c r="AY320" s="101"/>
      <c r="AZ320" s="101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127">
        <f t="shared" si="24"/>
        <v>29.105263157894736</v>
      </c>
      <c r="BM320" s="127">
        <f t="shared" si="22"/>
        <v>38.807017543859644</v>
      </c>
      <c r="BN320" s="125">
        <v>20</v>
      </c>
      <c r="BO320" s="125">
        <v>20</v>
      </c>
      <c r="BP320" s="128">
        <f t="shared" si="23"/>
        <v>78.80701754385964</v>
      </c>
    </row>
    <row r="321" spans="1:68" s="4" customFormat="1" ht="18" customHeight="1">
      <c r="A321" s="29" t="s">
        <v>2370</v>
      </c>
      <c r="B321" s="30" t="s">
        <v>2540</v>
      </c>
      <c r="C321" s="31" t="s">
        <v>2406</v>
      </c>
      <c r="D321" s="31" t="s">
        <v>2407</v>
      </c>
      <c r="E321" s="31" t="s">
        <v>2408</v>
      </c>
      <c r="F321" s="32" t="s">
        <v>2409</v>
      </c>
      <c r="G321" s="33" t="s">
        <v>2410</v>
      </c>
      <c r="H321" s="33" t="s">
        <v>2074</v>
      </c>
      <c r="I321" s="35" t="s">
        <v>2039</v>
      </c>
      <c r="J321" s="35" t="s">
        <v>2362</v>
      </c>
      <c r="K321" s="35" t="s">
        <v>2381</v>
      </c>
      <c r="L321" s="97">
        <v>28</v>
      </c>
      <c r="M321" s="97">
        <v>26</v>
      </c>
      <c r="N321" s="101">
        <v>28</v>
      </c>
      <c r="O321" s="97">
        <v>30</v>
      </c>
      <c r="P321" s="101">
        <v>30</v>
      </c>
      <c r="Q321" s="101">
        <v>30</v>
      </c>
      <c r="R321" s="97">
        <v>30</v>
      </c>
      <c r="S321" s="97">
        <v>30</v>
      </c>
      <c r="T321" s="97">
        <v>27</v>
      </c>
      <c r="U321" s="97">
        <v>29</v>
      </c>
      <c r="V321" s="97">
        <v>26</v>
      </c>
      <c r="W321" s="97">
        <v>30</v>
      </c>
      <c r="X321" s="101">
        <v>30</v>
      </c>
      <c r="Y321" s="101">
        <v>30</v>
      </c>
      <c r="Z321" s="101">
        <v>30</v>
      </c>
      <c r="AA321" s="101">
        <v>30</v>
      </c>
      <c r="AB321" s="101">
        <v>30</v>
      </c>
      <c r="AC321" s="101">
        <v>30</v>
      </c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97">
        <v>30</v>
      </c>
      <c r="AO321" s="97"/>
      <c r="AP321" s="97"/>
      <c r="AQ321" s="97"/>
      <c r="AR321" s="97"/>
      <c r="AS321" s="97"/>
      <c r="AT321" s="101"/>
      <c r="AU321" s="101"/>
      <c r="AV321" s="101"/>
      <c r="AW321" s="101"/>
      <c r="AX321" s="101"/>
      <c r="AY321" s="101"/>
      <c r="AZ321" s="101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127">
        <f t="shared" si="24"/>
        <v>29.157894736842106</v>
      </c>
      <c r="BM321" s="127">
        <f t="shared" si="22"/>
        <v>38.87719298245614</v>
      </c>
      <c r="BN321" s="125">
        <v>19</v>
      </c>
      <c r="BO321" s="125">
        <v>19</v>
      </c>
      <c r="BP321" s="128">
        <f t="shared" si="23"/>
        <v>76.87719298245614</v>
      </c>
    </row>
    <row r="322" spans="1:68" s="4" customFormat="1" ht="18" customHeight="1">
      <c r="A322" s="29" t="s">
        <v>930</v>
      </c>
      <c r="B322" s="30" t="s">
        <v>2540</v>
      </c>
      <c r="C322" s="31" t="s">
        <v>978</v>
      </c>
      <c r="D322" s="31" t="s">
        <v>979</v>
      </c>
      <c r="E322" s="31" t="s">
        <v>980</v>
      </c>
      <c r="F322" s="32" t="s">
        <v>981</v>
      </c>
      <c r="G322" s="33" t="s">
        <v>2080</v>
      </c>
      <c r="H322" s="33" t="s">
        <v>2074</v>
      </c>
      <c r="I322" s="34" t="s">
        <v>2040</v>
      </c>
      <c r="J322" s="35" t="s">
        <v>2362</v>
      </c>
      <c r="K322" s="35" t="s">
        <v>2043</v>
      </c>
      <c r="L322" s="125">
        <v>30</v>
      </c>
      <c r="M322" s="125">
        <v>30</v>
      </c>
      <c r="N322" s="125">
        <v>30</v>
      </c>
      <c r="O322" s="125">
        <v>30</v>
      </c>
      <c r="P322" s="133">
        <v>30</v>
      </c>
      <c r="Q322" s="125">
        <v>30</v>
      </c>
      <c r="R322" s="125">
        <v>30</v>
      </c>
      <c r="S322" s="125">
        <v>30</v>
      </c>
      <c r="T322" s="125">
        <v>30</v>
      </c>
      <c r="U322" s="125">
        <v>30</v>
      </c>
      <c r="V322" s="125">
        <v>29</v>
      </c>
      <c r="W322" s="125">
        <v>30</v>
      </c>
      <c r="X322" s="133">
        <v>28</v>
      </c>
      <c r="Y322" s="125">
        <v>30</v>
      </c>
      <c r="Z322" s="125">
        <v>30</v>
      </c>
      <c r="AA322" s="125">
        <v>30</v>
      </c>
      <c r="AB322" s="125">
        <v>30</v>
      </c>
      <c r="AC322" s="125">
        <v>30</v>
      </c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>
        <v>30</v>
      </c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7">
        <f t="shared" si="24"/>
        <v>29.842105263157894</v>
      </c>
      <c r="BM322" s="127">
        <f t="shared" si="22"/>
        <v>39.78947368421053</v>
      </c>
      <c r="BN322" s="125">
        <v>20</v>
      </c>
      <c r="BO322" s="125">
        <v>20</v>
      </c>
      <c r="BP322" s="128">
        <f t="shared" si="23"/>
        <v>79.78947368421052</v>
      </c>
    </row>
    <row r="323" spans="1:68" s="4" customFormat="1" ht="18" customHeight="1">
      <c r="A323" s="29" t="s">
        <v>1589</v>
      </c>
      <c r="B323" s="30" t="s">
        <v>2540</v>
      </c>
      <c r="C323" s="68" t="s">
        <v>1881</v>
      </c>
      <c r="D323" s="31" t="s">
        <v>1637</v>
      </c>
      <c r="E323" s="31" t="s">
        <v>1639</v>
      </c>
      <c r="F323" s="32" t="s">
        <v>2115</v>
      </c>
      <c r="G323" s="33" t="s">
        <v>2116</v>
      </c>
      <c r="H323" s="33" t="s">
        <v>1589</v>
      </c>
      <c r="I323" s="34" t="s">
        <v>2039</v>
      </c>
      <c r="J323" s="69" t="s">
        <v>2362</v>
      </c>
      <c r="K323" s="35" t="s">
        <v>2043</v>
      </c>
      <c r="L323" s="65">
        <v>30</v>
      </c>
      <c r="M323" s="65">
        <v>30</v>
      </c>
      <c r="N323" s="65">
        <v>26</v>
      </c>
      <c r="O323" s="65">
        <v>28</v>
      </c>
      <c r="P323" s="65">
        <v>28</v>
      </c>
      <c r="Q323" s="67">
        <v>30</v>
      </c>
      <c r="R323" s="65">
        <v>27</v>
      </c>
      <c r="S323" s="65">
        <v>30</v>
      </c>
      <c r="T323" s="65">
        <v>30</v>
      </c>
      <c r="U323" s="65">
        <v>30</v>
      </c>
      <c r="V323" s="65">
        <v>28</v>
      </c>
      <c r="W323" s="65">
        <v>28</v>
      </c>
      <c r="X323" s="67">
        <v>30</v>
      </c>
      <c r="Y323" s="65">
        <v>30</v>
      </c>
      <c r="Z323" s="65">
        <v>30</v>
      </c>
      <c r="AA323" s="65">
        <v>30</v>
      </c>
      <c r="AB323" s="65">
        <v>30</v>
      </c>
      <c r="AC323" s="65">
        <v>30</v>
      </c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>
        <v>30</v>
      </c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127">
        <f t="shared" si="24"/>
        <v>29.210526315789473</v>
      </c>
      <c r="BM323" s="129">
        <f t="shared" si="22"/>
        <v>38.94736842105263</v>
      </c>
      <c r="BN323" s="130">
        <v>20</v>
      </c>
      <c r="BO323" s="130">
        <v>20</v>
      </c>
      <c r="BP323" s="131">
        <f t="shared" si="23"/>
        <v>78.94736842105263</v>
      </c>
    </row>
    <row r="324" spans="1:68" s="4" customFormat="1" ht="18" customHeight="1">
      <c r="A324" s="29" t="s">
        <v>930</v>
      </c>
      <c r="B324" s="30" t="s">
        <v>2540</v>
      </c>
      <c r="C324" s="31" t="s">
        <v>982</v>
      </c>
      <c r="D324" s="31" t="s">
        <v>603</v>
      </c>
      <c r="E324" s="31" t="s">
        <v>983</v>
      </c>
      <c r="F324" s="32" t="s">
        <v>984</v>
      </c>
      <c r="G324" s="33" t="s">
        <v>2419</v>
      </c>
      <c r="H324" s="33" t="s">
        <v>2420</v>
      </c>
      <c r="I324" s="34" t="s">
        <v>2039</v>
      </c>
      <c r="J324" s="35" t="s">
        <v>2362</v>
      </c>
      <c r="K324" s="35" t="s">
        <v>2043</v>
      </c>
      <c r="L324" s="130">
        <v>30</v>
      </c>
      <c r="M324" s="132">
        <v>30</v>
      </c>
      <c r="N324" s="132">
        <v>28</v>
      </c>
      <c r="O324" s="130">
        <v>30</v>
      </c>
      <c r="P324" s="132">
        <v>30</v>
      </c>
      <c r="Q324" s="132">
        <v>30</v>
      </c>
      <c r="R324" s="132">
        <v>29</v>
      </c>
      <c r="S324" s="132">
        <v>30</v>
      </c>
      <c r="T324" s="130">
        <v>30</v>
      </c>
      <c r="U324" s="132">
        <v>30</v>
      </c>
      <c r="V324" s="130">
        <v>29</v>
      </c>
      <c r="W324" s="132">
        <v>30</v>
      </c>
      <c r="X324" s="132">
        <v>26</v>
      </c>
      <c r="Y324" s="132">
        <v>30</v>
      </c>
      <c r="Z324" s="132">
        <v>30</v>
      </c>
      <c r="AA324" s="132">
        <v>30</v>
      </c>
      <c r="AB324" s="132">
        <v>30</v>
      </c>
      <c r="AC324" s="132">
        <v>30</v>
      </c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0">
        <v>30</v>
      </c>
      <c r="AO324" s="130"/>
      <c r="AP324" s="130"/>
      <c r="AQ324" s="130"/>
      <c r="AR324" s="130"/>
      <c r="AS324" s="132"/>
      <c r="AT324" s="132"/>
      <c r="AU324" s="132"/>
      <c r="AV324" s="132"/>
      <c r="AW324" s="132"/>
      <c r="AX324" s="132"/>
      <c r="AY324" s="132"/>
      <c r="AZ324" s="132"/>
      <c r="BA324" s="130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27">
        <f t="shared" si="24"/>
        <v>29.57894736842105</v>
      </c>
      <c r="BM324" s="129">
        <f t="shared" si="22"/>
        <v>39.43859649122807</v>
      </c>
      <c r="BN324" s="130">
        <v>20</v>
      </c>
      <c r="BO324" s="130">
        <v>20</v>
      </c>
      <c r="BP324" s="131">
        <f t="shared" si="23"/>
        <v>79.43859649122807</v>
      </c>
    </row>
    <row r="325" spans="1:68" s="4" customFormat="1" ht="18" customHeight="1">
      <c r="A325" s="29" t="s">
        <v>930</v>
      </c>
      <c r="B325" s="30" t="s">
        <v>2540</v>
      </c>
      <c r="C325" s="31" t="s">
        <v>1001</v>
      </c>
      <c r="D325" s="31" t="s">
        <v>1002</v>
      </c>
      <c r="E325" s="31" t="s">
        <v>1632</v>
      </c>
      <c r="F325" s="32" t="s">
        <v>1003</v>
      </c>
      <c r="G325" s="33" t="s">
        <v>259</v>
      </c>
      <c r="H325" s="33" t="s">
        <v>2420</v>
      </c>
      <c r="I325" s="34" t="s">
        <v>2039</v>
      </c>
      <c r="J325" s="35" t="s">
        <v>2362</v>
      </c>
      <c r="K325" s="35" t="s">
        <v>2043</v>
      </c>
      <c r="L325" s="130">
        <v>30</v>
      </c>
      <c r="M325" s="130">
        <v>30</v>
      </c>
      <c r="N325" s="130">
        <v>28</v>
      </c>
      <c r="O325" s="130">
        <v>30</v>
      </c>
      <c r="P325" s="130">
        <v>30</v>
      </c>
      <c r="Q325" s="130">
        <v>30</v>
      </c>
      <c r="R325" s="130">
        <v>29</v>
      </c>
      <c r="S325" s="130">
        <v>30</v>
      </c>
      <c r="T325" s="130">
        <v>30</v>
      </c>
      <c r="U325" s="130">
        <v>30</v>
      </c>
      <c r="V325" s="130">
        <v>30</v>
      </c>
      <c r="W325" s="130">
        <v>30</v>
      </c>
      <c r="X325" s="132">
        <v>30</v>
      </c>
      <c r="Y325" s="130">
        <v>30</v>
      </c>
      <c r="Z325" s="130">
        <v>30</v>
      </c>
      <c r="AA325" s="130">
        <v>30</v>
      </c>
      <c r="AB325" s="130">
        <v>30</v>
      </c>
      <c r="AC325" s="130">
        <v>30</v>
      </c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>
        <v>30</v>
      </c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27">
        <f t="shared" si="24"/>
        <v>29.842105263157894</v>
      </c>
      <c r="BM325" s="129">
        <f t="shared" si="22"/>
        <v>39.78947368421053</v>
      </c>
      <c r="BN325" s="130">
        <v>20</v>
      </c>
      <c r="BO325" s="130">
        <v>20</v>
      </c>
      <c r="BP325" s="131">
        <f t="shared" si="23"/>
        <v>79.78947368421052</v>
      </c>
    </row>
    <row r="326" spans="1:68" s="4" customFormat="1" ht="18" customHeight="1">
      <c r="A326" s="29" t="s">
        <v>930</v>
      </c>
      <c r="B326" s="30" t="s">
        <v>2540</v>
      </c>
      <c r="C326" s="31" t="s">
        <v>1007</v>
      </c>
      <c r="D326" s="31" t="s">
        <v>1008</v>
      </c>
      <c r="E326" s="31" t="s">
        <v>1009</v>
      </c>
      <c r="F326" s="32" t="s">
        <v>1010</v>
      </c>
      <c r="G326" s="33" t="s">
        <v>2080</v>
      </c>
      <c r="H326" s="33" t="s">
        <v>2074</v>
      </c>
      <c r="I326" s="34" t="s">
        <v>2039</v>
      </c>
      <c r="J326" s="35" t="s">
        <v>2362</v>
      </c>
      <c r="K326" s="35" t="s">
        <v>2043</v>
      </c>
      <c r="L326" s="97" t="s">
        <v>2390</v>
      </c>
      <c r="M326" s="125">
        <v>30</v>
      </c>
      <c r="N326" s="97" t="s">
        <v>2390</v>
      </c>
      <c r="O326" s="125">
        <v>30</v>
      </c>
      <c r="P326" s="125">
        <v>30</v>
      </c>
      <c r="Q326" s="125">
        <v>30</v>
      </c>
      <c r="R326" s="125">
        <v>29</v>
      </c>
      <c r="S326" s="125">
        <v>30</v>
      </c>
      <c r="T326" s="125">
        <v>30</v>
      </c>
      <c r="U326" s="125">
        <v>30</v>
      </c>
      <c r="V326" s="125">
        <v>30</v>
      </c>
      <c r="W326" s="125">
        <v>30</v>
      </c>
      <c r="X326" s="133">
        <v>30</v>
      </c>
      <c r="Y326" s="125">
        <v>30</v>
      </c>
      <c r="Z326" s="125">
        <v>30</v>
      </c>
      <c r="AA326" s="125">
        <v>30</v>
      </c>
      <c r="AB326" s="125">
        <v>30</v>
      </c>
      <c r="AC326" s="125">
        <v>30</v>
      </c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>
        <v>30</v>
      </c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7">
        <f>SUM(L326:BB326)/17</f>
        <v>29.941176470588236</v>
      </c>
      <c r="BM326" s="127">
        <f t="shared" si="22"/>
        <v>39.92156862745098</v>
      </c>
      <c r="BN326" s="125">
        <v>19</v>
      </c>
      <c r="BO326" s="125">
        <v>19</v>
      </c>
      <c r="BP326" s="128">
        <f t="shared" si="23"/>
        <v>77.92156862745098</v>
      </c>
    </row>
    <row r="327" spans="1:68" s="4" customFormat="1" ht="18" customHeight="1">
      <c r="A327" s="29" t="s">
        <v>930</v>
      </c>
      <c r="B327" s="30" t="s">
        <v>2540</v>
      </c>
      <c r="C327" s="31" t="s">
        <v>1011</v>
      </c>
      <c r="D327" s="31" t="s">
        <v>1012</v>
      </c>
      <c r="E327" s="31" t="s">
        <v>775</v>
      </c>
      <c r="F327" s="32" t="s">
        <v>1013</v>
      </c>
      <c r="G327" s="33" t="s">
        <v>2080</v>
      </c>
      <c r="H327" s="33" t="s">
        <v>2074</v>
      </c>
      <c r="I327" s="34" t="s">
        <v>2040</v>
      </c>
      <c r="J327" s="35" t="s">
        <v>2362</v>
      </c>
      <c r="K327" s="35" t="s">
        <v>2043</v>
      </c>
      <c r="L327" s="125">
        <v>30</v>
      </c>
      <c r="M327" s="125">
        <v>30</v>
      </c>
      <c r="N327" s="97" t="s">
        <v>2390</v>
      </c>
      <c r="O327" s="125">
        <v>30</v>
      </c>
      <c r="P327" s="125">
        <v>30</v>
      </c>
      <c r="Q327" s="125">
        <v>30</v>
      </c>
      <c r="R327" s="125">
        <v>29</v>
      </c>
      <c r="S327" s="125">
        <v>30</v>
      </c>
      <c r="T327" s="125">
        <v>30</v>
      </c>
      <c r="U327" s="125">
        <v>30</v>
      </c>
      <c r="V327" s="125">
        <v>29</v>
      </c>
      <c r="W327" s="125">
        <v>30</v>
      </c>
      <c r="X327" s="133">
        <v>28</v>
      </c>
      <c r="Y327" s="125">
        <v>30</v>
      </c>
      <c r="Z327" s="125">
        <v>30</v>
      </c>
      <c r="AA327" s="125">
        <v>30</v>
      </c>
      <c r="AB327" s="125">
        <v>30</v>
      </c>
      <c r="AC327" s="125">
        <v>30</v>
      </c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>
        <v>30</v>
      </c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7">
        <f>SUM(L327:BB327)/18</f>
        <v>29.77777777777778</v>
      </c>
      <c r="BM327" s="127">
        <f t="shared" si="22"/>
        <v>39.7037037037037</v>
      </c>
      <c r="BN327" s="125">
        <v>20</v>
      </c>
      <c r="BO327" s="125">
        <v>20</v>
      </c>
      <c r="BP327" s="128">
        <f t="shared" si="23"/>
        <v>79.7037037037037</v>
      </c>
    </row>
    <row r="328" spans="1:68" s="4" customFormat="1" ht="18" customHeight="1">
      <c r="A328" s="29" t="s">
        <v>930</v>
      </c>
      <c r="B328" s="30" t="s">
        <v>2540</v>
      </c>
      <c r="C328" s="31" t="s">
        <v>1017</v>
      </c>
      <c r="D328" s="31" t="s">
        <v>295</v>
      </c>
      <c r="E328" s="31" t="s">
        <v>1018</v>
      </c>
      <c r="F328" s="32" t="s">
        <v>1019</v>
      </c>
      <c r="G328" s="33" t="s">
        <v>56</v>
      </c>
      <c r="H328" s="33" t="s">
        <v>2420</v>
      </c>
      <c r="I328" s="34" t="s">
        <v>2039</v>
      </c>
      <c r="J328" s="35" t="s">
        <v>2362</v>
      </c>
      <c r="K328" s="35" t="s">
        <v>2043</v>
      </c>
      <c r="L328" s="97" t="s">
        <v>2390</v>
      </c>
      <c r="M328" s="125">
        <v>30</v>
      </c>
      <c r="N328" s="97" t="s">
        <v>2390</v>
      </c>
      <c r="O328" s="125">
        <v>30</v>
      </c>
      <c r="P328" s="133">
        <v>30</v>
      </c>
      <c r="Q328" s="125">
        <v>30</v>
      </c>
      <c r="R328" s="125">
        <v>29</v>
      </c>
      <c r="S328" s="125">
        <v>30</v>
      </c>
      <c r="T328" s="125">
        <v>30</v>
      </c>
      <c r="U328" s="125">
        <v>30</v>
      </c>
      <c r="V328" s="125">
        <v>29</v>
      </c>
      <c r="W328" s="125">
        <v>30</v>
      </c>
      <c r="X328" s="133">
        <v>28</v>
      </c>
      <c r="Y328" s="125">
        <v>30</v>
      </c>
      <c r="Z328" s="125">
        <v>30</v>
      </c>
      <c r="AA328" s="125">
        <v>30</v>
      </c>
      <c r="AB328" s="125">
        <v>30</v>
      </c>
      <c r="AC328" s="125">
        <v>30</v>
      </c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>
        <v>30</v>
      </c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7">
        <f>SUM(L328:BB328)/17</f>
        <v>29.764705882352942</v>
      </c>
      <c r="BM328" s="127">
        <f t="shared" si="22"/>
        <v>39.686274509803916</v>
      </c>
      <c r="BN328" s="125">
        <v>19</v>
      </c>
      <c r="BO328" s="125">
        <v>19</v>
      </c>
      <c r="BP328" s="128">
        <f t="shared" si="23"/>
        <v>77.68627450980392</v>
      </c>
    </row>
    <row r="329" spans="1:68" s="4" customFormat="1" ht="18" customHeight="1">
      <c r="A329" s="29" t="s">
        <v>930</v>
      </c>
      <c r="B329" s="30" t="s">
        <v>2540</v>
      </c>
      <c r="C329" s="31" t="s">
        <v>1024</v>
      </c>
      <c r="D329" s="31" t="s">
        <v>1664</v>
      </c>
      <c r="E329" s="31" t="s">
        <v>653</v>
      </c>
      <c r="F329" s="32" t="s">
        <v>1025</v>
      </c>
      <c r="G329" s="33" t="s">
        <v>2990</v>
      </c>
      <c r="H329" s="33" t="s">
        <v>2420</v>
      </c>
      <c r="I329" s="34" t="s">
        <v>2039</v>
      </c>
      <c r="J329" s="35" t="s">
        <v>2362</v>
      </c>
      <c r="K329" s="35" t="s">
        <v>2043</v>
      </c>
      <c r="L329" s="125">
        <v>30</v>
      </c>
      <c r="M329" s="97" t="s">
        <v>2390</v>
      </c>
      <c r="N329" s="125">
        <v>27</v>
      </c>
      <c r="O329" s="125">
        <v>30</v>
      </c>
      <c r="P329" s="125">
        <v>30</v>
      </c>
      <c r="Q329" s="125">
        <v>30</v>
      </c>
      <c r="R329" s="125">
        <v>29</v>
      </c>
      <c r="S329" s="125">
        <v>30</v>
      </c>
      <c r="T329" s="125">
        <v>30</v>
      </c>
      <c r="U329" s="125">
        <v>30</v>
      </c>
      <c r="V329" s="125">
        <v>30</v>
      </c>
      <c r="W329" s="125">
        <v>29</v>
      </c>
      <c r="X329" s="133">
        <v>28</v>
      </c>
      <c r="Y329" s="125">
        <v>30</v>
      </c>
      <c r="Z329" s="125">
        <v>30</v>
      </c>
      <c r="AA329" s="125">
        <v>30</v>
      </c>
      <c r="AB329" s="125">
        <v>30</v>
      </c>
      <c r="AC329" s="125">
        <v>30</v>
      </c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>
        <v>30</v>
      </c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7">
        <f>SUM(L329:BB329)/18</f>
        <v>29.61111111111111</v>
      </c>
      <c r="BM329" s="127">
        <f t="shared" si="22"/>
        <v>39.48148148148148</v>
      </c>
      <c r="BN329" s="125">
        <v>19</v>
      </c>
      <c r="BO329" s="125">
        <v>19</v>
      </c>
      <c r="BP329" s="128">
        <f t="shared" si="23"/>
        <v>77.48148148148148</v>
      </c>
    </row>
    <row r="330" spans="1:68" s="4" customFormat="1" ht="18" customHeight="1">
      <c r="A330" s="29" t="s">
        <v>2370</v>
      </c>
      <c r="B330" s="30" t="s">
        <v>2540</v>
      </c>
      <c r="C330" s="31" t="s">
        <v>2433</v>
      </c>
      <c r="D330" s="31" t="s">
        <v>2434</v>
      </c>
      <c r="E330" s="31" t="s">
        <v>2435</v>
      </c>
      <c r="F330" s="32" t="s">
        <v>2436</v>
      </c>
      <c r="G330" s="33" t="s">
        <v>2197</v>
      </c>
      <c r="H330" s="33" t="s">
        <v>2074</v>
      </c>
      <c r="I330" s="35" t="s">
        <v>2039</v>
      </c>
      <c r="J330" s="35" t="s">
        <v>2362</v>
      </c>
      <c r="K330" s="35" t="s">
        <v>2381</v>
      </c>
      <c r="L330" s="97">
        <v>29</v>
      </c>
      <c r="M330" s="97" t="s">
        <v>2390</v>
      </c>
      <c r="N330" s="101">
        <v>30</v>
      </c>
      <c r="O330" s="97">
        <v>30</v>
      </c>
      <c r="P330" s="101">
        <v>30</v>
      </c>
      <c r="Q330" s="101">
        <v>30</v>
      </c>
      <c r="R330" s="97">
        <v>30</v>
      </c>
      <c r="S330" s="97">
        <v>30</v>
      </c>
      <c r="T330" s="97">
        <v>28</v>
      </c>
      <c r="U330" s="97">
        <v>29</v>
      </c>
      <c r="V330" s="97">
        <v>30</v>
      </c>
      <c r="W330" s="97">
        <v>30</v>
      </c>
      <c r="X330" s="101" t="s">
        <v>2390</v>
      </c>
      <c r="Y330" s="101">
        <v>30</v>
      </c>
      <c r="Z330" s="101">
        <v>30</v>
      </c>
      <c r="AA330" s="101">
        <v>30</v>
      </c>
      <c r="AB330" s="101">
        <v>30</v>
      </c>
      <c r="AC330" s="101">
        <v>30</v>
      </c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97">
        <v>30</v>
      </c>
      <c r="AO330" s="97"/>
      <c r="AP330" s="97"/>
      <c r="AQ330" s="97"/>
      <c r="AR330" s="97"/>
      <c r="AS330" s="97"/>
      <c r="AT330" s="101"/>
      <c r="AU330" s="101"/>
      <c r="AV330" s="101"/>
      <c r="AW330" s="101"/>
      <c r="AX330" s="101"/>
      <c r="AY330" s="101"/>
      <c r="AZ330" s="101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127">
        <f>SUM(L330:BB330)/17</f>
        <v>29.764705882352942</v>
      </c>
      <c r="BM330" s="127">
        <f t="shared" si="22"/>
        <v>39.686274509803916</v>
      </c>
      <c r="BN330" s="125">
        <v>19</v>
      </c>
      <c r="BO330" s="125">
        <v>19</v>
      </c>
      <c r="BP330" s="128">
        <f t="shared" si="23"/>
        <v>77.68627450980392</v>
      </c>
    </row>
    <row r="331" spans="1:68" s="4" customFormat="1" ht="18" customHeight="1">
      <c r="A331" s="29" t="s">
        <v>2370</v>
      </c>
      <c r="B331" s="30" t="s">
        <v>2540</v>
      </c>
      <c r="C331" s="31" t="s">
        <v>2437</v>
      </c>
      <c r="D331" s="31" t="s">
        <v>2438</v>
      </c>
      <c r="E331" s="31" t="s">
        <v>1659</v>
      </c>
      <c r="F331" s="32" t="s">
        <v>2439</v>
      </c>
      <c r="G331" s="33" t="s">
        <v>2410</v>
      </c>
      <c r="H331" s="33" t="s">
        <v>2074</v>
      </c>
      <c r="I331" s="35" t="s">
        <v>2039</v>
      </c>
      <c r="J331" s="35" t="s">
        <v>2362</v>
      </c>
      <c r="K331" s="35" t="s">
        <v>2440</v>
      </c>
      <c r="L331" s="97">
        <v>28</v>
      </c>
      <c r="M331" s="97">
        <v>27</v>
      </c>
      <c r="N331" s="101">
        <v>28</v>
      </c>
      <c r="O331" s="97" t="s">
        <v>2441</v>
      </c>
      <c r="P331" s="101">
        <v>30</v>
      </c>
      <c r="Q331" s="101">
        <v>30</v>
      </c>
      <c r="R331" s="97">
        <v>30</v>
      </c>
      <c r="S331" s="97">
        <v>30</v>
      </c>
      <c r="T331" s="97">
        <v>28</v>
      </c>
      <c r="U331" s="97">
        <v>28</v>
      </c>
      <c r="V331" s="97">
        <v>30</v>
      </c>
      <c r="W331" s="97">
        <v>30</v>
      </c>
      <c r="X331" s="101">
        <v>30</v>
      </c>
      <c r="Y331" s="101">
        <v>30</v>
      </c>
      <c r="Z331" s="101">
        <v>30</v>
      </c>
      <c r="AA331" s="101">
        <v>30</v>
      </c>
      <c r="AB331" s="101">
        <v>30</v>
      </c>
      <c r="AC331" s="101">
        <v>30</v>
      </c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97">
        <v>30</v>
      </c>
      <c r="AO331" s="97"/>
      <c r="AP331" s="97"/>
      <c r="AQ331" s="97"/>
      <c r="AR331" s="97"/>
      <c r="AS331" s="97"/>
      <c r="AT331" s="101"/>
      <c r="AU331" s="101"/>
      <c r="AV331" s="101"/>
      <c r="AW331" s="101"/>
      <c r="AX331" s="101"/>
      <c r="AY331" s="101"/>
      <c r="AZ331" s="101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127">
        <f t="shared" si="24"/>
        <v>27.842105263157894</v>
      </c>
      <c r="BM331" s="127">
        <f t="shared" si="22"/>
        <v>37.12280701754386</v>
      </c>
      <c r="BN331" s="125">
        <v>20</v>
      </c>
      <c r="BO331" s="125">
        <v>20</v>
      </c>
      <c r="BP331" s="128">
        <f t="shared" si="23"/>
        <v>77.12280701754386</v>
      </c>
    </row>
    <row r="332" spans="1:68" s="4" customFormat="1" ht="18" customHeight="1">
      <c r="A332" s="29" t="s">
        <v>2370</v>
      </c>
      <c r="B332" s="30" t="s">
        <v>2540</v>
      </c>
      <c r="C332" s="31" t="s">
        <v>2442</v>
      </c>
      <c r="D332" s="102" t="s">
        <v>2443</v>
      </c>
      <c r="E332" s="31" t="s">
        <v>2444</v>
      </c>
      <c r="F332" s="32" t="s">
        <v>2445</v>
      </c>
      <c r="G332" s="33" t="s">
        <v>2446</v>
      </c>
      <c r="H332" s="33" t="s">
        <v>2447</v>
      </c>
      <c r="I332" s="35" t="s">
        <v>2039</v>
      </c>
      <c r="J332" s="35" t="s">
        <v>2362</v>
      </c>
      <c r="K332" s="35" t="s">
        <v>2043</v>
      </c>
      <c r="L332" s="97">
        <v>30</v>
      </c>
      <c r="M332" s="97">
        <v>26</v>
      </c>
      <c r="N332" s="101">
        <v>28</v>
      </c>
      <c r="O332" s="97">
        <v>30</v>
      </c>
      <c r="P332" s="101">
        <v>30</v>
      </c>
      <c r="Q332" s="101">
        <v>30</v>
      </c>
      <c r="R332" s="97">
        <v>30</v>
      </c>
      <c r="S332" s="97">
        <v>30</v>
      </c>
      <c r="T332" s="97">
        <v>27</v>
      </c>
      <c r="U332" s="97">
        <v>28</v>
      </c>
      <c r="V332" s="97">
        <v>25</v>
      </c>
      <c r="W332" s="97">
        <v>30</v>
      </c>
      <c r="X332" s="101">
        <v>30</v>
      </c>
      <c r="Y332" s="101">
        <v>30</v>
      </c>
      <c r="Z332" s="101">
        <v>30</v>
      </c>
      <c r="AA332" s="101">
        <v>30</v>
      </c>
      <c r="AB332" s="101">
        <v>30</v>
      </c>
      <c r="AC332" s="101">
        <v>30</v>
      </c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97">
        <v>30</v>
      </c>
      <c r="AO332" s="97"/>
      <c r="AP332" s="97"/>
      <c r="AQ332" s="97"/>
      <c r="AR332" s="97"/>
      <c r="AS332" s="97"/>
      <c r="AT332" s="101"/>
      <c r="AU332" s="101"/>
      <c r="AV332" s="101"/>
      <c r="AW332" s="101"/>
      <c r="AX332" s="101"/>
      <c r="AY332" s="101"/>
      <c r="AZ332" s="101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127">
        <f t="shared" si="24"/>
        <v>29.157894736842106</v>
      </c>
      <c r="BM332" s="127">
        <f t="shared" si="22"/>
        <v>38.87719298245614</v>
      </c>
      <c r="BN332" s="125">
        <v>19</v>
      </c>
      <c r="BO332" s="125">
        <v>19</v>
      </c>
      <c r="BP332" s="128">
        <f t="shared" si="23"/>
        <v>76.87719298245614</v>
      </c>
    </row>
    <row r="333" spans="1:68" s="4" customFormat="1" ht="18" customHeight="1">
      <c r="A333" s="29" t="s">
        <v>1589</v>
      </c>
      <c r="B333" s="30" t="s">
        <v>2540</v>
      </c>
      <c r="C333" s="68" t="s">
        <v>1901</v>
      </c>
      <c r="D333" s="31" t="s">
        <v>1671</v>
      </c>
      <c r="E333" s="31" t="s">
        <v>1653</v>
      </c>
      <c r="F333" s="32" t="s">
        <v>2150</v>
      </c>
      <c r="G333" s="33" t="s">
        <v>2069</v>
      </c>
      <c r="H333" s="33" t="s">
        <v>1589</v>
      </c>
      <c r="I333" s="34" t="s">
        <v>2039</v>
      </c>
      <c r="J333" s="69" t="s">
        <v>2362</v>
      </c>
      <c r="K333" s="35" t="s">
        <v>2043</v>
      </c>
      <c r="L333" s="65">
        <v>30</v>
      </c>
      <c r="M333" s="65">
        <v>30</v>
      </c>
      <c r="N333" s="65">
        <v>26</v>
      </c>
      <c r="O333" s="65">
        <v>29</v>
      </c>
      <c r="P333" s="65">
        <v>28</v>
      </c>
      <c r="Q333" s="67">
        <v>30</v>
      </c>
      <c r="R333" s="65">
        <v>27</v>
      </c>
      <c r="S333" s="65">
        <v>30</v>
      </c>
      <c r="T333" s="65">
        <v>30</v>
      </c>
      <c r="U333" s="65">
        <v>30</v>
      </c>
      <c r="V333" s="65">
        <v>30</v>
      </c>
      <c r="W333" s="65">
        <v>27</v>
      </c>
      <c r="X333" s="67">
        <v>30</v>
      </c>
      <c r="Y333" s="65">
        <v>30</v>
      </c>
      <c r="Z333" s="65">
        <v>30</v>
      </c>
      <c r="AA333" s="65">
        <v>30</v>
      </c>
      <c r="AB333" s="65">
        <v>30</v>
      </c>
      <c r="AC333" s="65">
        <v>30</v>
      </c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>
        <v>30</v>
      </c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127">
        <f t="shared" si="24"/>
        <v>29.31578947368421</v>
      </c>
      <c r="BM333" s="129">
        <f t="shared" si="22"/>
        <v>39.08771929824561</v>
      </c>
      <c r="BN333" s="130">
        <v>20</v>
      </c>
      <c r="BO333" s="130">
        <v>20</v>
      </c>
      <c r="BP333" s="131">
        <f t="shared" si="23"/>
        <v>79.08771929824562</v>
      </c>
    </row>
    <row r="334" spans="1:68" s="4" customFormat="1" ht="18" customHeight="1">
      <c r="A334" s="29" t="s">
        <v>2370</v>
      </c>
      <c r="B334" s="30" t="s">
        <v>2540</v>
      </c>
      <c r="C334" s="31" t="s">
        <v>2448</v>
      </c>
      <c r="D334" s="31" t="s">
        <v>2449</v>
      </c>
      <c r="E334" s="31" t="s">
        <v>2450</v>
      </c>
      <c r="F334" s="32" t="s">
        <v>2451</v>
      </c>
      <c r="G334" s="33" t="s">
        <v>2410</v>
      </c>
      <c r="H334" s="33" t="s">
        <v>2074</v>
      </c>
      <c r="I334" s="35" t="s">
        <v>2039</v>
      </c>
      <c r="J334" s="35" t="s">
        <v>2362</v>
      </c>
      <c r="K334" s="35" t="s">
        <v>2381</v>
      </c>
      <c r="L334" s="97">
        <v>30</v>
      </c>
      <c r="M334" s="97" t="s">
        <v>2390</v>
      </c>
      <c r="N334" s="101">
        <v>30</v>
      </c>
      <c r="O334" s="97">
        <v>30</v>
      </c>
      <c r="P334" s="101">
        <v>30</v>
      </c>
      <c r="Q334" s="101">
        <v>30</v>
      </c>
      <c r="R334" s="97">
        <v>30</v>
      </c>
      <c r="S334" s="97">
        <v>30</v>
      </c>
      <c r="T334" s="97">
        <v>27</v>
      </c>
      <c r="U334" s="97">
        <v>29</v>
      </c>
      <c r="V334" s="97">
        <v>28</v>
      </c>
      <c r="W334" s="97">
        <v>30</v>
      </c>
      <c r="X334" s="101">
        <v>30</v>
      </c>
      <c r="Y334" s="101">
        <v>30</v>
      </c>
      <c r="Z334" s="101">
        <v>30</v>
      </c>
      <c r="AA334" s="101">
        <v>30</v>
      </c>
      <c r="AB334" s="101">
        <v>30</v>
      </c>
      <c r="AC334" s="101">
        <v>30</v>
      </c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97">
        <v>30</v>
      </c>
      <c r="AO334" s="97"/>
      <c r="AP334" s="97"/>
      <c r="AQ334" s="97"/>
      <c r="AR334" s="97"/>
      <c r="AS334" s="97"/>
      <c r="AT334" s="101"/>
      <c r="AU334" s="101"/>
      <c r="AV334" s="101"/>
      <c r="AW334" s="101"/>
      <c r="AX334" s="101"/>
      <c r="AY334" s="101"/>
      <c r="AZ334" s="101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127">
        <f>SUM(L334:BB334)/18</f>
        <v>29.666666666666668</v>
      </c>
      <c r="BM334" s="127">
        <f t="shared" si="22"/>
        <v>39.55555555555556</v>
      </c>
      <c r="BN334" s="125">
        <v>19</v>
      </c>
      <c r="BO334" s="125">
        <v>19</v>
      </c>
      <c r="BP334" s="128">
        <f t="shared" si="23"/>
        <v>77.55555555555556</v>
      </c>
    </row>
    <row r="335" spans="1:68" s="4" customFormat="1" ht="18" customHeight="1">
      <c r="A335" s="29" t="s">
        <v>1589</v>
      </c>
      <c r="B335" s="30" t="s">
        <v>2540</v>
      </c>
      <c r="C335" s="68" t="s">
        <v>1902</v>
      </c>
      <c r="D335" s="31" t="s">
        <v>1672</v>
      </c>
      <c r="E335" s="31" t="s">
        <v>1673</v>
      </c>
      <c r="F335" s="32" t="s">
        <v>2151</v>
      </c>
      <c r="G335" s="33" t="s">
        <v>2069</v>
      </c>
      <c r="H335" s="33" t="s">
        <v>1589</v>
      </c>
      <c r="I335" s="34" t="s">
        <v>2040</v>
      </c>
      <c r="J335" s="69" t="s">
        <v>2362</v>
      </c>
      <c r="K335" s="35" t="s">
        <v>2043</v>
      </c>
      <c r="L335" s="65">
        <v>30</v>
      </c>
      <c r="M335" s="65">
        <v>30</v>
      </c>
      <c r="N335" s="65">
        <v>28</v>
      </c>
      <c r="O335" s="65">
        <v>28</v>
      </c>
      <c r="P335" s="65">
        <v>28</v>
      </c>
      <c r="Q335" s="67">
        <v>30</v>
      </c>
      <c r="R335" s="65">
        <v>27</v>
      </c>
      <c r="S335" s="65">
        <v>30</v>
      </c>
      <c r="T335" s="65">
        <v>30</v>
      </c>
      <c r="U335" s="65">
        <v>30</v>
      </c>
      <c r="V335" s="65">
        <v>30</v>
      </c>
      <c r="W335" s="65">
        <v>27</v>
      </c>
      <c r="X335" s="67">
        <v>30</v>
      </c>
      <c r="Y335" s="65">
        <v>30</v>
      </c>
      <c r="Z335" s="65">
        <v>30</v>
      </c>
      <c r="AA335" s="65">
        <v>30</v>
      </c>
      <c r="AB335" s="65">
        <v>30</v>
      </c>
      <c r="AC335" s="65">
        <v>30</v>
      </c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>
        <v>30</v>
      </c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127">
        <f t="shared" si="24"/>
        <v>29.36842105263158</v>
      </c>
      <c r="BM335" s="129">
        <f t="shared" si="22"/>
        <v>39.1578947368421</v>
      </c>
      <c r="BN335" s="130">
        <v>19</v>
      </c>
      <c r="BO335" s="130">
        <v>19</v>
      </c>
      <c r="BP335" s="131">
        <f t="shared" si="23"/>
        <v>77.15789473684211</v>
      </c>
    </row>
    <row r="336" spans="1:68" s="4" customFormat="1" ht="18" customHeight="1">
      <c r="A336" s="29" t="s">
        <v>2169</v>
      </c>
      <c r="B336" s="30" t="s">
        <v>2540</v>
      </c>
      <c r="C336" s="31" t="s">
        <v>1372</v>
      </c>
      <c r="D336" s="31" t="s">
        <v>1373</v>
      </c>
      <c r="E336" s="31" t="s">
        <v>1374</v>
      </c>
      <c r="F336" s="32" t="s">
        <v>1375</v>
      </c>
      <c r="G336" s="33" t="s">
        <v>2460</v>
      </c>
      <c r="H336" s="33" t="s">
        <v>2176</v>
      </c>
      <c r="I336" s="34" t="s">
        <v>2039</v>
      </c>
      <c r="J336" s="35" t="s">
        <v>2362</v>
      </c>
      <c r="K336" s="35" t="s">
        <v>2381</v>
      </c>
      <c r="L336" s="124">
        <v>28</v>
      </c>
      <c r="M336" s="97" t="s">
        <v>2390</v>
      </c>
      <c r="N336" s="123">
        <v>30</v>
      </c>
      <c r="O336" s="123">
        <v>30</v>
      </c>
      <c r="P336" s="123">
        <v>30</v>
      </c>
      <c r="Q336" s="125">
        <v>30</v>
      </c>
      <c r="R336" s="125">
        <v>30</v>
      </c>
      <c r="S336" s="125">
        <v>30</v>
      </c>
      <c r="T336" s="125">
        <v>30</v>
      </c>
      <c r="U336" s="123">
        <v>29</v>
      </c>
      <c r="V336" s="123">
        <v>28</v>
      </c>
      <c r="W336" s="123">
        <v>30</v>
      </c>
      <c r="X336" s="133">
        <v>28</v>
      </c>
      <c r="Y336" s="123">
        <v>30</v>
      </c>
      <c r="Z336" s="123">
        <v>30</v>
      </c>
      <c r="AA336" s="123">
        <v>30</v>
      </c>
      <c r="AB336" s="123">
        <v>30</v>
      </c>
      <c r="AC336" s="123">
        <v>30</v>
      </c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6" t="s">
        <v>1305</v>
      </c>
      <c r="AO336" s="126"/>
      <c r="AP336" s="126"/>
      <c r="AQ336" s="126"/>
      <c r="AR336" s="126"/>
      <c r="AS336" s="125"/>
      <c r="AT336" s="123"/>
      <c r="AU336" s="123"/>
      <c r="AV336" s="123"/>
      <c r="AW336" s="123"/>
      <c r="AX336" s="123"/>
      <c r="AY336" s="123"/>
      <c r="AZ336" s="123"/>
      <c r="BA336" s="126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7">
        <f>SUM(L336:BB336)/18</f>
        <v>27.944444444444443</v>
      </c>
      <c r="BM336" s="127">
        <f t="shared" si="22"/>
        <v>37.25925925925926</v>
      </c>
      <c r="BN336" s="125">
        <v>19</v>
      </c>
      <c r="BO336" s="125">
        <v>19</v>
      </c>
      <c r="BP336" s="128">
        <f t="shared" si="23"/>
        <v>75.25925925925927</v>
      </c>
    </row>
    <row r="337" spans="1:68" s="4" customFormat="1" ht="18" customHeight="1">
      <c r="A337" s="29" t="s">
        <v>2370</v>
      </c>
      <c r="B337" s="30" t="s">
        <v>2540</v>
      </c>
      <c r="C337" s="31" t="s">
        <v>2461</v>
      </c>
      <c r="D337" s="31" t="s">
        <v>2462</v>
      </c>
      <c r="E337" s="31" t="s">
        <v>1775</v>
      </c>
      <c r="F337" s="32" t="s">
        <v>2463</v>
      </c>
      <c r="G337" s="33" t="s">
        <v>2197</v>
      </c>
      <c r="H337" s="33" t="s">
        <v>2074</v>
      </c>
      <c r="I337" s="35" t="s">
        <v>2039</v>
      </c>
      <c r="J337" s="35" t="s">
        <v>2362</v>
      </c>
      <c r="K337" s="35" t="s">
        <v>2381</v>
      </c>
      <c r="L337" s="97">
        <v>28</v>
      </c>
      <c r="M337" s="97">
        <v>27</v>
      </c>
      <c r="N337" s="101">
        <v>30</v>
      </c>
      <c r="O337" s="97">
        <v>30</v>
      </c>
      <c r="P337" s="101">
        <v>30</v>
      </c>
      <c r="Q337" s="101">
        <v>30</v>
      </c>
      <c r="R337" s="97">
        <v>30</v>
      </c>
      <c r="S337" s="97">
        <v>30</v>
      </c>
      <c r="T337" s="97">
        <v>28</v>
      </c>
      <c r="U337" s="97">
        <v>28</v>
      </c>
      <c r="V337" s="97">
        <v>26</v>
      </c>
      <c r="W337" s="97">
        <v>30</v>
      </c>
      <c r="X337" s="101">
        <v>30</v>
      </c>
      <c r="Y337" s="101">
        <v>30</v>
      </c>
      <c r="Z337" s="101">
        <v>30</v>
      </c>
      <c r="AA337" s="101">
        <v>30</v>
      </c>
      <c r="AB337" s="101">
        <v>30</v>
      </c>
      <c r="AC337" s="101">
        <v>30</v>
      </c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97">
        <v>30</v>
      </c>
      <c r="AO337" s="97"/>
      <c r="AP337" s="97"/>
      <c r="AQ337" s="97"/>
      <c r="AR337" s="97"/>
      <c r="AS337" s="97"/>
      <c r="AT337" s="101"/>
      <c r="AU337" s="101"/>
      <c r="AV337" s="101"/>
      <c r="AW337" s="101"/>
      <c r="AX337" s="101"/>
      <c r="AY337" s="101"/>
      <c r="AZ337" s="101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127">
        <f t="shared" si="24"/>
        <v>29.31578947368421</v>
      </c>
      <c r="BM337" s="127">
        <f t="shared" si="22"/>
        <v>39.08771929824561</v>
      </c>
      <c r="BN337" s="125">
        <v>20</v>
      </c>
      <c r="BO337" s="125">
        <v>20</v>
      </c>
      <c r="BP337" s="128">
        <f t="shared" si="23"/>
        <v>79.08771929824562</v>
      </c>
    </row>
    <row r="338" spans="1:68" s="4" customFormat="1" ht="18" customHeight="1">
      <c r="A338" s="29" t="s">
        <v>2370</v>
      </c>
      <c r="B338" s="30" t="s">
        <v>2540</v>
      </c>
      <c r="C338" s="31" t="s">
        <v>2464</v>
      </c>
      <c r="D338" s="31" t="s">
        <v>2465</v>
      </c>
      <c r="E338" s="31" t="s">
        <v>2466</v>
      </c>
      <c r="F338" s="32" t="s">
        <v>2467</v>
      </c>
      <c r="G338" s="33" t="s">
        <v>2080</v>
      </c>
      <c r="H338" s="33" t="s">
        <v>2074</v>
      </c>
      <c r="I338" s="35" t="s">
        <v>2039</v>
      </c>
      <c r="J338" s="35" t="s">
        <v>2362</v>
      </c>
      <c r="K338" s="35" t="s">
        <v>2381</v>
      </c>
      <c r="L338" s="97">
        <v>28</v>
      </c>
      <c r="M338" s="97">
        <v>24</v>
      </c>
      <c r="N338" s="101">
        <v>28</v>
      </c>
      <c r="O338" s="97">
        <v>28</v>
      </c>
      <c r="P338" s="101">
        <v>30</v>
      </c>
      <c r="Q338" s="101">
        <v>30</v>
      </c>
      <c r="R338" s="97">
        <v>30</v>
      </c>
      <c r="S338" s="97">
        <v>30</v>
      </c>
      <c r="T338" s="97">
        <v>27</v>
      </c>
      <c r="U338" s="97">
        <v>29</v>
      </c>
      <c r="V338" s="97">
        <v>28</v>
      </c>
      <c r="W338" s="97">
        <v>30</v>
      </c>
      <c r="X338" s="101">
        <v>30</v>
      </c>
      <c r="Y338" s="101">
        <v>30</v>
      </c>
      <c r="Z338" s="101">
        <v>30</v>
      </c>
      <c r="AA338" s="101">
        <v>30</v>
      </c>
      <c r="AB338" s="101">
        <v>30</v>
      </c>
      <c r="AC338" s="101">
        <v>30</v>
      </c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97">
        <v>30</v>
      </c>
      <c r="AO338" s="97"/>
      <c r="AP338" s="97"/>
      <c r="AQ338" s="97"/>
      <c r="AR338" s="97"/>
      <c r="AS338" s="97"/>
      <c r="AT338" s="101"/>
      <c r="AU338" s="101"/>
      <c r="AV338" s="101"/>
      <c r="AW338" s="101"/>
      <c r="AX338" s="101"/>
      <c r="AY338" s="101"/>
      <c r="AZ338" s="101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127">
        <f t="shared" si="24"/>
        <v>29.05263157894737</v>
      </c>
      <c r="BM338" s="127">
        <f t="shared" si="22"/>
        <v>38.73684210526316</v>
      </c>
      <c r="BN338" s="125">
        <v>20</v>
      </c>
      <c r="BO338" s="125">
        <v>20</v>
      </c>
      <c r="BP338" s="128">
        <f t="shared" si="23"/>
        <v>78.73684210526315</v>
      </c>
    </row>
    <row r="339" spans="1:68" s="4" customFormat="1" ht="18" customHeight="1">
      <c r="A339" s="29" t="s">
        <v>2370</v>
      </c>
      <c r="B339" s="30" t="s">
        <v>2540</v>
      </c>
      <c r="C339" s="31" t="s">
        <v>2468</v>
      </c>
      <c r="D339" s="31" t="s">
        <v>2469</v>
      </c>
      <c r="E339" s="31" t="s">
        <v>2470</v>
      </c>
      <c r="F339" s="32" t="s">
        <v>2471</v>
      </c>
      <c r="G339" s="33" t="s">
        <v>2472</v>
      </c>
      <c r="H339" s="33" t="s">
        <v>2074</v>
      </c>
      <c r="I339" s="35" t="s">
        <v>2039</v>
      </c>
      <c r="J339" s="35" t="s">
        <v>2362</v>
      </c>
      <c r="K339" s="35" t="s">
        <v>2381</v>
      </c>
      <c r="L339" s="97">
        <v>30</v>
      </c>
      <c r="M339" s="97">
        <v>30</v>
      </c>
      <c r="N339" s="101">
        <v>28</v>
      </c>
      <c r="O339" s="97">
        <v>27</v>
      </c>
      <c r="P339" s="101">
        <v>30</v>
      </c>
      <c r="Q339" s="101">
        <v>30</v>
      </c>
      <c r="R339" s="97">
        <v>30</v>
      </c>
      <c r="S339" s="97">
        <v>30</v>
      </c>
      <c r="T339" s="97">
        <v>27</v>
      </c>
      <c r="U339" s="97">
        <v>27</v>
      </c>
      <c r="V339" s="97">
        <v>27</v>
      </c>
      <c r="W339" s="97">
        <v>30</v>
      </c>
      <c r="X339" s="101">
        <v>30</v>
      </c>
      <c r="Y339" s="101">
        <v>30</v>
      </c>
      <c r="Z339" s="101">
        <v>30</v>
      </c>
      <c r="AA339" s="101">
        <v>30</v>
      </c>
      <c r="AB339" s="101">
        <v>30</v>
      </c>
      <c r="AC339" s="101">
        <v>30</v>
      </c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97">
        <v>30</v>
      </c>
      <c r="AO339" s="97"/>
      <c r="AP339" s="97"/>
      <c r="AQ339" s="97"/>
      <c r="AR339" s="97"/>
      <c r="AS339" s="97"/>
      <c r="AT339" s="101"/>
      <c r="AU339" s="101"/>
      <c r="AV339" s="101"/>
      <c r="AW339" s="101"/>
      <c r="AX339" s="101"/>
      <c r="AY339" s="101"/>
      <c r="AZ339" s="101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127">
        <f t="shared" si="24"/>
        <v>29.263157894736842</v>
      </c>
      <c r="BM339" s="127">
        <f t="shared" si="22"/>
        <v>39.01754385964912</v>
      </c>
      <c r="BN339" s="125">
        <v>20</v>
      </c>
      <c r="BO339" s="125">
        <v>20</v>
      </c>
      <c r="BP339" s="128">
        <f t="shared" si="23"/>
        <v>79.01754385964912</v>
      </c>
    </row>
    <row r="340" spans="1:68" s="4" customFormat="1" ht="18" customHeight="1">
      <c r="A340" s="29" t="s">
        <v>1589</v>
      </c>
      <c r="B340" s="30" t="s">
        <v>2540</v>
      </c>
      <c r="C340" s="68" t="s">
        <v>1912</v>
      </c>
      <c r="D340" s="31" t="s">
        <v>1686</v>
      </c>
      <c r="E340" s="31" t="s">
        <v>1688</v>
      </c>
      <c r="F340" s="32" t="s">
        <v>2163</v>
      </c>
      <c r="G340" s="33" t="s">
        <v>2104</v>
      </c>
      <c r="H340" s="33" t="s">
        <v>1589</v>
      </c>
      <c r="I340" s="34" t="s">
        <v>2040</v>
      </c>
      <c r="J340" s="69" t="s">
        <v>2362</v>
      </c>
      <c r="K340" s="35" t="s">
        <v>2043</v>
      </c>
      <c r="L340" s="65">
        <v>30</v>
      </c>
      <c r="M340" s="65">
        <v>30</v>
      </c>
      <c r="N340" s="65">
        <v>28</v>
      </c>
      <c r="O340" s="65">
        <v>30</v>
      </c>
      <c r="P340" s="65">
        <v>28</v>
      </c>
      <c r="Q340" s="65">
        <v>30</v>
      </c>
      <c r="R340" s="65">
        <v>24</v>
      </c>
      <c r="S340" s="65">
        <v>30</v>
      </c>
      <c r="T340" s="65">
        <v>30</v>
      </c>
      <c r="U340" s="65">
        <v>30</v>
      </c>
      <c r="V340" s="65">
        <v>28</v>
      </c>
      <c r="W340" s="65">
        <v>30</v>
      </c>
      <c r="X340" s="67">
        <v>30</v>
      </c>
      <c r="Y340" s="65">
        <v>30</v>
      </c>
      <c r="Z340" s="65">
        <v>30</v>
      </c>
      <c r="AA340" s="65">
        <v>30</v>
      </c>
      <c r="AB340" s="65">
        <v>30</v>
      </c>
      <c r="AC340" s="65">
        <v>30</v>
      </c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>
        <v>30</v>
      </c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127">
        <f t="shared" si="24"/>
        <v>29.36842105263158</v>
      </c>
      <c r="BM340" s="129">
        <f t="shared" si="22"/>
        <v>39.1578947368421</v>
      </c>
      <c r="BN340" s="130">
        <v>20</v>
      </c>
      <c r="BO340" s="130">
        <v>20</v>
      </c>
      <c r="BP340" s="131">
        <f t="shared" si="23"/>
        <v>79.15789473684211</v>
      </c>
    </row>
    <row r="341" spans="1:68" s="4" customFormat="1" ht="18" customHeight="1">
      <c r="A341" s="29" t="s">
        <v>2370</v>
      </c>
      <c r="B341" s="30" t="s">
        <v>2540</v>
      </c>
      <c r="C341" s="31" t="s">
        <v>2473</v>
      </c>
      <c r="D341" s="31" t="s">
        <v>2474</v>
      </c>
      <c r="E341" s="31" t="s">
        <v>2475</v>
      </c>
      <c r="F341" s="32" t="s">
        <v>2476</v>
      </c>
      <c r="G341" s="33" t="s">
        <v>2104</v>
      </c>
      <c r="H341" s="33" t="s">
        <v>1589</v>
      </c>
      <c r="I341" s="35" t="s">
        <v>2040</v>
      </c>
      <c r="J341" s="35" t="s">
        <v>2362</v>
      </c>
      <c r="K341" s="35" t="s">
        <v>2381</v>
      </c>
      <c r="L341" s="97">
        <v>30</v>
      </c>
      <c r="M341" s="97">
        <v>30</v>
      </c>
      <c r="N341" s="101">
        <v>30</v>
      </c>
      <c r="O341" s="97">
        <v>30</v>
      </c>
      <c r="P341" s="101">
        <v>30</v>
      </c>
      <c r="Q341" s="101">
        <v>30</v>
      </c>
      <c r="R341" s="97">
        <v>30</v>
      </c>
      <c r="S341" s="97">
        <v>30</v>
      </c>
      <c r="T341" s="97">
        <v>29</v>
      </c>
      <c r="U341" s="97">
        <v>28</v>
      </c>
      <c r="V341" s="97">
        <v>30</v>
      </c>
      <c r="W341" s="97">
        <v>30</v>
      </c>
      <c r="X341" s="101">
        <v>30</v>
      </c>
      <c r="Y341" s="101">
        <v>30</v>
      </c>
      <c r="Z341" s="101">
        <v>30</v>
      </c>
      <c r="AA341" s="101">
        <v>30</v>
      </c>
      <c r="AB341" s="101">
        <v>30</v>
      </c>
      <c r="AC341" s="101">
        <v>30</v>
      </c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97">
        <v>30</v>
      </c>
      <c r="AO341" s="97"/>
      <c r="AP341" s="97"/>
      <c r="AQ341" s="97"/>
      <c r="AR341" s="97"/>
      <c r="AS341" s="97"/>
      <c r="AT341" s="101"/>
      <c r="AU341" s="101"/>
      <c r="AV341" s="101"/>
      <c r="AW341" s="101"/>
      <c r="AX341" s="101"/>
      <c r="AY341" s="101"/>
      <c r="AZ341" s="101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127">
        <f t="shared" si="24"/>
        <v>29.842105263157894</v>
      </c>
      <c r="BM341" s="127">
        <f t="shared" si="22"/>
        <v>39.78947368421053</v>
      </c>
      <c r="BN341" s="125">
        <v>20</v>
      </c>
      <c r="BO341" s="125">
        <v>20</v>
      </c>
      <c r="BP341" s="128">
        <f t="shared" si="23"/>
        <v>79.78947368421052</v>
      </c>
    </row>
    <row r="342" spans="1:68" s="4" customFormat="1" ht="18" customHeight="1">
      <c r="A342" s="29" t="s">
        <v>930</v>
      </c>
      <c r="B342" s="30" t="s">
        <v>2540</v>
      </c>
      <c r="C342" s="31" t="s">
        <v>1050</v>
      </c>
      <c r="D342" s="31" t="s">
        <v>1051</v>
      </c>
      <c r="E342" s="31" t="s">
        <v>758</v>
      </c>
      <c r="F342" s="32" t="s">
        <v>1052</v>
      </c>
      <c r="G342" s="33" t="s">
        <v>733</v>
      </c>
      <c r="H342" s="33" t="s">
        <v>2420</v>
      </c>
      <c r="I342" s="34" t="s">
        <v>2040</v>
      </c>
      <c r="J342" s="35" t="s">
        <v>2362</v>
      </c>
      <c r="K342" s="35" t="s">
        <v>2043</v>
      </c>
      <c r="L342" s="125">
        <v>30</v>
      </c>
      <c r="M342" s="125">
        <v>30</v>
      </c>
      <c r="N342" s="125">
        <v>27</v>
      </c>
      <c r="O342" s="125">
        <v>30</v>
      </c>
      <c r="P342" s="125">
        <v>30</v>
      </c>
      <c r="Q342" s="125">
        <v>30</v>
      </c>
      <c r="R342" s="125">
        <v>29</v>
      </c>
      <c r="S342" s="125">
        <v>30</v>
      </c>
      <c r="T342" s="125">
        <v>30</v>
      </c>
      <c r="U342" s="125">
        <v>30</v>
      </c>
      <c r="V342" s="125">
        <v>29</v>
      </c>
      <c r="W342" s="125">
        <v>30</v>
      </c>
      <c r="X342" s="133">
        <v>30</v>
      </c>
      <c r="Y342" s="125">
        <v>30</v>
      </c>
      <c r="Z342" s="125">
        <v>30</v>
      </c>
      <c r="AA342" s="125">
        <v>30</v>
      </c>
      <c r="AB342" s="125">
        <v>30</v>
      </c>
      <c r="AC342" s="125">
        <v>30</v>
      </c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>
        <v>30</v>
      </c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7">
        <f t="shared" si="24"/>
        <v>29.736842105263158</v>
      </c>
      <c r="BM342" s="127">
        <f t="shared" si="22"/>
        <v>39.64912280701754</v>
      </c>
      <c r="BN342" s="125">
        <v>20</v>
      </c>
      <c r="BO342" s="125">
        <v>20</v>
      </c>
      <c r="BP342" s="128">
        <f t="shared" si="23"/>
        <v>79.64912280701753</v>
      </c>
    </row>
    <row r="343" spans="1:68" ht="18" customHeight="1">
      <c r="A343" s="29" t="s">
        <v>2370</v>
      </c>
      <c r="B343" s="30" t="s">
        <v>2540</v>
      </c>
      <c r="C343" s="31" t="s">
        <v>2477</v>
      </c>
      <c r="D343" s="31" t="s">
        <v>2478</v>
      </c>
      <c r="E343" s="31" t="s">
        <v>2479</v>
      </c>
      <c r="F343" s="32" t="s">
        <v>2480</v>
      </c>
      <c r="G343" s="33" t="s">
        <v>2080</v>
      </c>
      <c r="H343" s="33" t="s">
        <v>2074</v>
      </c>
      <c r="I343" s="35" t="s">
        <v>2040</v>
      </c>
      <c r="J343" s="35" t="s">
        <v>2362</v>
      </c>
      <c r="K343" s="35" t="s">
        <v>2381</v>
      </c>
      <c r="L343" s="97">
        <v>29</v>
      </c>
      <c r="M343" s="97" t="s">
        <v>2390</v>
      </c>
      <c r="N343" s="101">
        <v>30</v>
      </c>
      <c r="O343" s="97">
        <v>30</v>
      </c>
      <c r="P343" s="101">
        <v>30</v>
      </c>
      <c r="Q343" s="101">
        <v>30</v>
      </c>
      <c r="R343" s="97">
        <v>30</v>
      </c>
      <c r="S343" s="97">
        <v>30</v>
      </c>
      <c r="T343" s="97">
        <v>28</v>
      </c>
      <c r="U343" s="97">
        <v>30</v>
      </c>
      <c r="V343" s="97">
        <v>30</v>
      </c>
      <c r="W343" s="97">
        <v>30</v>
      </c>
      <c r="X343" s="101">
        <v>30</v>
      </c>
      <c r="Y343" s="101">
        <v>30</v>
      </c>
      <c r="Z343" s="101">
        <v>30</v>
      </c>
      <c r="AA343" s="101">
        <v>30</v>
      </c>
      <c r="AB343" s="101">
        <v>30</v>
      </c>
      <c r="AC343" s="101">
        <v>30</v>
      </c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97">
        <v>30</v>
      </c>
      <c r="AO343" s="97"/>
      <c r="AP343" s="97"/>
      <c r="AQ343" s="97"/>
      <c r="AR343" s="97"/>
      <c r="AS343" s="97"/>
      <c r="AT343" s="101"/>
      <c r="AU343" s="101"/>
      <c r="AV343" s="101"/>
      <c r="AW343" s="101"/>
      <c r="AX343" s="101"/>
      <c r="AY343" s="101"/>
      <c r="AZ343" s="101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127">
        <f>SUM(L343:BB343)/18</f>
        <v>29.833333333333332</v>
      </c>
      <c r="BM343" s="127">
        <f t="shared" si="22"/>
        <v>39.77777777777778</v>
      </c>
      <c r="BN343" s="125">
        <v>20</v>
      </c>
      <c r="BO343" s="125">
        <v>20</v>
      </c>
      <c r="BP343" s="128">
        <f t="shared" si="23"/>
        <v>79.77777777777777</v>
      </c>
    </row>
    <row r="344" spans="1:68" ht="18" customHeight="1">
      <c r="A344" s="29" t="s">
        <v>2370</v>
      </c>
      <c r="B344" s="30" t="s">
        <v>2540</v>
      </c>
      <c r="C344" s="31" t="s">
        <v>2481</v>
      </c>
      <c r="D344" s="31" t="s">
        <v>2482</v>
      </c>
      <c r="E344" s="31" t="s">
        <v>2483</v>
      </c>
      <c r="F344" s="32" t="s">
        <v>2484</v>
      </c>
      <c r="G344" s="33" t="s">
        <v>2080</v>
      </c>
      <c r="H344" s="33" t="s">
        <v>2074</v>
      </c>
      <c r="I344" s="35" t="s">
        <v>2040</v>
      </c>
      <c r="J344" s="35" t="s">
        <v>2362</v>
      </c>
      <c r="K344" s="35" t="s">
        <v>2381</v>
      </c>
      <c r="L344" s="97">
        <v>28</v>
      </c>
      <c r="M344" s="97" t="s">
        <v>2390</v>
      </c>
      <c r="N344" s="101">
        <v>30</v>
      </c>
      <c r="O344" s="97">
        <v>30</v>
      </c>
      <c r="P344" s="101">
        <v>30</v>
      </c>
      <c r="Q344" s="101">
        <v>30</v>
      </c>
      <c r="R344" s="97">
        <v>30</v>
      </c>
      <c r="S344" s="97">
        <v>30</v>
      </c>
      <c r="T344" s="97">
        <v>28</v>
      </c>
      <c r="U344" s="97">
        <v>28</v>
      </c>
      <c r="V344" s="97">
        <v>30</v>
      </c>
      <c r="W344" s="97">
        <v>30</v>
      </c>
      <c r="X344" s="101">
        <v>30</v>
      </c>
      <c r="Y344" s="101">
        <v>30</v>
      </c>
      <c r="Z344" s="101">
        <v>30</v>
      </c>
      <c r="AA344" s="101">
        <v>30</v>
      </c>
      <c r="AB344" s="101">
        <v>30</v>
      </c>
      <c r="AC344" s="101">
        <v>30</v>
      </c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97">
        <v>30</v>
      </c>
      <c r="AO344" s="97"/>
      <c r="AP344" s="97"/>
      <c r="AQ344" s="97"/>
      <c r="AR344" s="97"/>
      <c r="AS344" s="97"/>
      <c r="AT344" s="101"/>
      <c r="AU344" s="101"/>
      <c r="AV344" s="101"/>
      <c r="AW344" s="101"/>
      <c r="AX344" s="101"/>
      <c r="AY344" s="101"/>
      <c r="AZ344" s="101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127">
        <f>SUM(L344:BB344)/18</f>
        <v>29.666666666666668</v>
      </c>
      <c r="BM344" s="127">
        <f t="shared" si="22"/>
        <v>39.55555555555556</v>
      </c>
      <c r="BN344" s="125">
        <v>20</v>
      </c>
      <c r="BO344" s="125">
        <v>20</v>
      </c>
      <c r="BP344" s="128">
        <f t="shared" si="23"/>
        <v>79.55555555555556</v>
      </c>
    </row>
    <row r="345" spans="1:68" ht="18" customHeight="1">
      <c r="A345" s="29" t="s">
        <v>2370</v>
      </c>
      <c r="B345" s="30" t="s">
        <v>2540</v>
      </c>
      <c r="C345" s="31" t="s">
        <v>2485</v>
      </c>
      <c r="D345" s="31" t="s">
        <v>2486</v>
      </c>
      <c r="E345" s="31" t="s">
        <v>2487</v>
      </c>
      <c r="F345" s="32" t="s">
        <v>2488</v>
      </c>
      <c r="G345" s="33" t="s">
        <v>2197</v>
      </c>
      <c r="H345" s="33" t="s">
        <v>2074</v>
      </c>
      <c r="I345" s="35" t="s">
        <v>2040</v>
      </c>
      <c r="J345" s="35" t="s">
        <v>2362</v>
      </c>
      <c r="K345" s="35" t="s">
        <v>2381</v>
      </c>
      <c r="L345" s="97">
        <v>30</v>
      </c>
      <c r="M345" s="97">
        <v>28</v>
      </c>
      <c r="N345" s="101">
        <v>30</v>
      </c>
      <c r="O345" s="97">
        <v>29</v>
      </c>
      <c r="P345" s="101">
        <v>30</v>
      </c>
      <c r="Q345" s="101">
        <v>30</v>
      </c>
      <c r="R345" s="97">
        <v>30</v>
      </c>
      <c r="S345" s="97">
        <v>30</v>
      </c>
      <c r="T345" s="97">
        <v>27</v>
      </c>
      <c r="U345" s="97">
        <v>30</v>
      </c>
      <c r="V345" s="97">
        <v>26</v>
      </c>
      <c r="W345" s="97">
        <v>30</v>
      </c>
      <c r="X345" s="101">
        <v>30</v>
      </c>
      <c r="Y345" s="101">
        <v>30</v>
      </c>
      <c r="Z345" s="101">
        <v>30</v>
      </c>
      <c r="AA345" s="101">
        <v>30</v>
      </c>
      <c r="AB345" s="101">
        <v>30</v>
      </c>
      <c r="AC345" s="101">
        <v>30</v>
      </c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97">
        <v>30</v>
      </c>
      <c r="AO345" s="97"/>
      <c r="AP345" s="97"/>
      <c r="AQ345" s="97"/>
      <c r="AR345" s="97"/>
      <c r="AS345" s="97"/>
      <c r="AT345" s="101"/>
      <c r="AU345" s="101"/>
      <c r="AV345" s="101"/>
      <c r="AW345" s="101"/>
      <c r="AX345" s="101"/>
      <c r="AY345" s="101"/>
      <c r="AZ345" s="101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127">
        <f t="shared" si="24"/>
        <v>29.473684210526315</v>
      </c>
      <c r="BM345" s="127">
        <f t="shared" si="22"/>
        <v>39.29824561403508</v>
      </c>
      <c r="BN345" s="125">
        <v>20</v>
      </c>
      <c r="BO345" s="125">
        <v>20</v>
      </c>
      <c r="BP345" s="128">
        <f t="shared" si="23"/>
        <v>79.29824561403508</v>
      </c>
    </row>
    <row r="346" spans="1:68" ht="18" customHeight="1">
      <c r="A346" s="29" t="s">
        <v>2169</v>
      </c>
      <c r="B346" s="30" t="s">
        <v>2540</v>
      </c>
      <c r="C346" s="31" t="s">
        <v>1391</v>
      </c>
      <c r="D346" s="31" t="s">
        <v>1392</v>
      </c>
      <c r="E346" s="31" t="s">
        <v>234</v>
      </c>
      <c r="F346" s="32" t="s">
        <v>1393</v>
      </c>
      <c r="G346" s="33" t="s">
        <v>1394</v>
      </c>
      <c r="H346" s="33" t="s">
        <v>2169</v>
      </c>
      <c r="I346" s="34" t="s">
        <v>2040</v>
      </c>
      <c r="J346" s="35" t="s">
        <v>2362</v>
      </c>
      <c r="K346" s="35" t="s">
        <v>2381</v>
      </c>
      <c r="L346" s="124">
        <v>28</v>
      </c>
      <c r="M346" s="123">
        <v>28</v>
      </c>
      <c r="N346" s="123">
        <v>30</v>
      </c>
      <c r="O346" s="123">
        <v>30</v>
      </c>
      <c r="P346" s="123">
        <v>30</v>
      </c>
      <c r="Q346" s="125">
        <v>30</v>
      </c>
      <c r="R346" s="125">
        <v>29</v>
      </c>
      <c r="S346" s="125">
        <v>30</v>
      </c>
      <c r="T346" s="125">
        <v>30</v>
      </c>
      <c r="U346" s="123">
        <v>30</v>
      </c>
      <c r="V346" s="123">
        <v>30</v>
      </c>
      <c r="W346" s="123">
        <v>30</v>
      </c>
      <c r="X346" s="133">
        <v>28</v>
      </c>
      <c r="Y346" s="123">
        <v>30</v>
      </c>
      <c r="Z346" s="123">
        <v>30</v>
      </c>
      <c r="AA346" s="123">
        <v>30</v>
      </c>
      <c r="AB346" s="123">
        <v>30</v>
      </c>
      <c r="AC346" s="123">
        <v>30</v>
      </c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6" t="s">
        <v>1305</v>
      </c>
      <c r="AO346" s="126"/>
      <c r="AP346" s="126"/>
      <c r="AQ346" s="126"/>
      <c r="AR346" s="126"/>
      <c r="AS346" s="125"/>
      <c r="AT346" s="123"/>
      <c r="AU346" s="123"/>
      <c r="AV346" s="123"/>
      <c r="AW346" s="123"/>
      <c r="AX346" s="123"/>
      <c r="AY346" s="123"/>
      <c r="AZ346" s="123"/>
      <c r="BA346" s="126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7">
        <f t="shared" si="24"/>
        <v>28.05263157894737</v>
      </c>
      <c r="BM346" s="127">
        <f t="shared" si="22"/>
        <v>37.40350877192983</v>
      </c>
      <c r="BN346" s="125">
        <v>20</v>
      </c>
      <c r="BO346" s="125">
        <v>20</v>
      </c>
      <c r="BP346" s="128">
        <f t="shared" si="23"/>
        <v>77.40350877192984</v>
      </c>
    </row>
    <row r="347" spans="1:68" ht="18" customHeight="1">
      <c r="A347" s="29" t="s">
        <v>2370</v>
      </c>
      <c r="B347" s="30" t="s">
        <v>2540</v>
      </c>
      <c r="C347" s="31" t="s">
        <v>2493</v>
      </c>
      <c r="D347" s="31" t="s">
        <v>2494</v>
      </c>
      <c r="E347" s="31" t="s">
        <v>2495</v>
      </c>
      <c r="F347" s="32" t="s">
        <v>2496</v>
      </c>
      <c r="G347" s="33" t="s">
        <v>2080</v>
      </c>
      <c r="H347" s="33" t="s">
        <v>2074</v>
      </c>
      <c r="I347" s="35" t="s">
        <v>2040</v>
      </c>
      <c r="J347" s="35" t="s">
        <v>2362</v>
      </c>
      <c r="K347" s="35" t="s">
        <v>2381</v>
      </c>
      <c r="L347" s="97">
        <v>29</v>
      </c>
      <c r="M347" s="97">
        <v>28</v>
      </c>
      <c r="N347" s="101">
        <v>30</v>
      </c>
      <c r="O347" s="97">
        <v>30</v>
      </c>
      <c r="P347" s="101">
        <v>30</v>
      </c>
      <c r="Q347" s="101">
        <v>30</v>
      </c>
      <c r="R347" s="97">
        <v>30</v>
      </c>
      <c r="S347" s="97">
        <v>30</v>
      </c>
      <c r="T347" s="97">
        <v>28</v>
      </c>
      <c r="U347" s="97">
        <v>29</v>
      </c>
      <c r="V347" s="97">
        <v>30</v>
      </c>
      <c r="W347" s="97">
        <v>30</v>
      </c>
      <c r="X347" s="101">
        <v>30</v>
      </c>
      <c r="Y347" s="101">
        <v>30</v>
      </c>
      <c r="Z347" s="101">
        <v>30</v>
      </c>
      <c r="AA347" s="101">
        <v>30</v>
      </c>
      <c r="AB347" s="101">
        <v>30</v>
      </c>
      <c r="AC347" s="101">
        <v>30</v>
      </c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97">
        <v>30</v>
      </c>
      <c r="AO347" s="97"/>
      <c r="AP347" s="97"/>
      <c r="AQ347" s="97"/>
      <c r="AR347" s="97"/>
      <c r="AS347" s="97"/>
      <c r="AT347" s="101"/>
      <c r="AU347" s="101"/>
      <c r="AV347" s="101"/>
      <c r="AW347" s="101"/>
      <c r="AX347" s="101"/>
      <c r="AY347" s="101"/>
      <c r="AZ347" s="101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127">
        <f t="shared" si="24"/>
        <v>29.68421052631579</v>
      </c>
      <c r="BM347" s="127">
        <f t="shared" si="22"/>
        <v>39.578947368421055</v>
      </c>
      <c r="BN347" s="125">
        <v>20</v>
      </c>
      <c r="BO347" s="125">
        <v>20</v>
      </c>
      <c r="BP347" s="128">
        <f t="shared" si="23"/>
        <v>79.57894736842105</v>
      </c>
    </row>
    <row r="348" spans="1:68" ht="18" customHeight="1">
      <c r="A348" s="29" t="s">
        <v>1589</v>
      </c>
      <c r="B348" s="30" t="s">
        <v>2540</v>
      </c>
      <c r="C348" s="68" t="s">
        <v>1938</v>
      </c>
      <c r="D348" s="31" t="s">
        <v>1718</v>
      </c>
      <c r="E348" s="31" t="s">
        <v>1719</v>
      </c>
      <c r="F348" s="32" t="s">
        <v>2191</v>
      </c>
      <c r="G348" s="33" t="s">
        <v>2076</v>
      </c>
      <c r="H348" s="69" t="s">
        <v>1589</v>
      </c>
      <c r="I348" s="34" t="s">
        <v>2040</v>
      </c>
      <c r="J348" s="69" t="s">
        <v>2362</v>
      </c>
      <c r="K348" s="35" t="s">
        <v>2043</v>
      </c>
      <c r="L348" s="65">
        <v>30</v>
      </c>
      <c r="M348" s="65">
        <v>30</v>
      </c>
      <c r="N348" s="65">
        <v>28</v>
      </c>
      <c r="O348" s="65">
        <v>29</v>
      </c>
      <c r="P348" s="65">
        <v>28</v>
      </c>
      <c r="Q348" s="65">
        <v>30</v>
      </c>
      <c r="R348" s="65">
        <v>27</v>
      </c>
      <c r="S348" s="65">
        <v>30</v>
      </c>
      <c r="T348" s="65">
        <v>30</v>
      </c>
      <c r="U348" s="65">
        <v>30</v>
      </c>
      <c r="V348" s="65">
        <v>28</v>
      </c>
      <c r="W348" s="65">
        <v>27</v>
      </c>
      <c r="X348" s="67">
        <v>30</v>
      </c>
      <c r="Y348" s="65">
        <v>30</v>
      </c>
      <c r="Z348" s="65">
        <v>30</v>
      </c>
      <c r="AA348" s="65">
        <v>30</v>
      </c>
      <c r="AB348" s="65">
        <v>30</v>
      </c>
      <c r="AC348" s="65">
        <v>30</v>
      </c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>
        <v>30</v>
      </c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127">
        <f t="shared" si="24"/>
        <v>29.31578947368421</v>
      </c>
      <c r="BM348" s="129">
        <f t="shared" si="22"/>
        <v>39.08771929824561</v>
      </c>
      <c r="BN348" s="130">
        <v>20</v>
      </c>
      <c r="BO348" s="130">
        <v>20</v>
      </c>
      <c r="BP348" s="131">
        <f t="shared" si="23"/>
        <v>79.08771929824562</v>
      </c>
    </row>
    <row r="349" spans="1:68" ht="18" customHeight="1">
      <c r="A349" s="29" t="s">
        <v>930</v>
      </c>
      <c r="B349" s="30" t="s">
        <v>2540</v>
      </c>
      <c r="C349" s="31" t="s">
        <v>1058</v>
      </c>
      <c r="D349" s="31" t="s">
        <v>1059</v>
      </c>
      <c r="E349" s="31" t="s">
        <v>1060</v>
      </c>
      <c r="F349" s="32" t="s">
        <v>1061</v>
      </c>
      <c r="G349" s="33" t="s">
        <v>2990</v>
      </c>
      <c r="H349" s="33" t="s">
        <v>2420</v>
      </c>
      <c r="I349" s="34" t="s">
        <v>2039</v>
      </c>
      <c r="J349" s="35" t="s">
        <v>2362</v>
      </c>
      <c r="K349" s="35" t="s">
        <v>2043</v>
      </c>
      <c r="L349" s="97" t="s">
        <v>2390</v>
      </c>
      <c r="M349" s="97" t="s">
        <v>2390</v>
      </c>
      <c r="N349" s="125">
        <v>28</v>
      </c>
      <c r="O349" s="125">
        <v>30</v>
      </c>
      <c r="P349" s="125">
        <v>30</v>
      </c>
      <c r="Q349" s="125">
        <v>30</v>
      </c>
      <c r="R349" s="125">
        <v>29</v>
      </c>
      <c r="S349" s="125">
        <v>30</v>
      </c>
      <c r="T349" s="125">
        <v>30</v>
      </c>
      <c r="U349" s="125">
        <v>30</v>
      </c>
      <c r="V349" s="125">
        <v>29</v>
      </c>
      <c r="W349" s="125">
        <v>30</v>
      </c>
      <c r="X349" s="133">
        <v>27</v>
      </c>
      <c r="Y349" s="125">
        <v>30</v>
      </c>
      <c r="Z349" s="125">
        <v>30</v>
      </c>
      <c r="AA349" s="125">
        <v>30</v>
      </c>
      <c r="AB349" s="125">
        <v>30</v>
      </c>
      <c r="AC349" s="125">
        <v>30</v>
      </c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>
        <v>30</v>
      </c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7">
        <f>SUM(L349:BB349)/17</f>
        <v>29.58823529411765</v>
      </c>
      <c r="BM349" s="127">
        <f t="shared" si="22"/>
        <v>39.450980392156865</v>
      </c>
      <c r="BN349" s="125">
        <v>18</v>
      </c>
      <c r="BO349" s="125">
        <v>18</v>
      </c>
      <c r="BP349" s="128">
        <f t="shared" si="23"/>
        <v>75.45098039215686</v>
      </c>
    </row>
    <row r="350" spans="1:68" ht="18" customHeight="1">
      <c r="A350" s="29" t="s">
        <v>2370</v>
      </c>
      <c r="B350" s="30" t="s">
        <v>2540</v>
      </c>
      <c r="C350" s="31" t="s">
        <v>2497</v>
      </c>
      <c r="D350" s="31" t="s">
        <v>2498</v>
      </c>
      <c r="E350" s="31" t="s">
        <v>2499</v>
      </c>
      <c r="F350" s="32" t="s">
        <v>2500</v>
      </c>
      <c r="G350" s="33" t="s">
        <v>2501</v>
      </c>
      <c r="H350" s="33" t="s">
        <v>2074</v>
      </c>
      <c r="I350" s="35" t="s">
        <v>2039</v>
      </c>
      <c r="J350" s="35" t="s">
        <v>2362</v>
      </c>
      <c r="K350" s="35" t="s">
        <v>2381</v>
      </c>
      <c r="L350" s="97">
        <v>29</v>
      </c>
      <c r="M350" s="97">
        <v>26</v>
      </c>
      <c r="N350" s="101">
        <v>30</v>
      </c>
      <c r="O350" s="97">
        <v>30</v>
      </c>
      <c r="P350" s="101">
        <v>30</v>
      </c>
      <c r="Q350" s="101">
        <v>30</v>
      </c>
      <c r="R350" s="97">
        <v>30</v>
      </c>
      <c r="S350" s="97">
        <v>30</v>
      </c>
      <c r="T350" s="97">
        <v>28</v>
      </c>
      <c r="U350" s="97">
        <v>28</v>
      </c>
      <c r="V350" s="97">
        <v>26</v>
      </c>
      <c r="W350" s="97">
        <v>30</v>
      </c>
      <c r="X350" s="101">
        <v>30</v>
      </c>
      <c r="Y350" s="101">
        <v>30</v>
      </c>
      <c r="Z350" s="101">
        <v>30</v>
      </c>
      <c r="AA350" s="101">
        <v>30</v>
      </c>
      <c r="AB350" s="101">
        <v>30</v>
      </c>
      <c r="AC350" s="101">
        <v>30</v>
      </c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97">
        <v>30</v>
      </c>
      <c r="AO350" s="97"/>
      <c r="AP350" s="97"/>
      <c r="AQ350" s="97"/>
      <c r="AR350" s="97"/>
      <c r="AS350" s="97"/>
      <c r="AT350" s="101"/>
      <c r="AU350" s="101"/>
      <c r="AV350" s="101"/>
      <c r="AW350" s="101"/>
      <c r="AX350" s="101"/>
      <c r="AY350" s="101"/>
      <c r="AZ350" s="101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127">
        <f t="shared" si="24"/>
        <v>29.31578947368421</v>
      </c>
      <c r="BM350" s="127">
        <f t="shared" si="22"/>
        <v>39.08771929824561</v>
      </c>
      <c r="BN350" s="125">
        <v>20</v>
      </c>
      <c r="BO350" s="125">
        <v>20</v>
      </c>
      <c r="BP350" s="128">
        <f t="shared" si="23"/>
        <v>79.08771929824562</v>
      </c>
    </row>
    <row r="351" spans="1:68" ht="18" customHeight="1">
      <c r="A351" s="29" t="s">
        <v>1589</v>
      </c>
      <c r="B351" s="30" t="s">
        <v>2540</v>
      </c>
      <c r="C351" s="68" t="s">
        <v>1940</v>
      </c>
      <c r="D351" s="31" t="s">
        <v>1721</v>
      </c>
      <c r="E351" s="31" t="s">
        <v>1722</v>
      </c>
      <c r="F351" s="32" t="s">
        <v>2193</v>
      </c>
      <c r="G351" s="33" t="s">
        <v>2104</v>
      </c>
      <c r="H351" s="69" t="s">
        <v>1589</v>
      </c>
      <c r="I351" s="34" t="s">
        <v>2040</v>
      </c>
      <c r="J351" s="69" t="s">
        <v>2362</v>
      </c>
      <c r="K351" s="35" t="s">
        <v>2043</v>
      </c>
      <c r="L351" s="65">
        <v>30</v>
      </c>
      <c r="M351" s="65">
        <v>30</v>
      </c>
      <c r="N351" s="65" t="s">
        <v>2346</v>
      </c>
      <c r="O351" s="65">
        <v>30</v>
      </c>
      <c r="P351" s="65">
        <v>28</v>
      </c>
      <c r="Q351" s="65">
        <v>30</v>
      </c>
      <c r="R351" s="65">
        <v>27</v>
      </c>
      <c r="S351" s="65">
        <v>30</v>
      </c>
      <c r="T351" s="65">
        <v>30</v>
      </c>
      <c r="U351" s="65">
        <v>30</v>
      </c>
      <c r="V351" s="65">
        <v>28</v>
      </c>
      <c r="W351" s="65">
        <v>27</v>
      </c>
      <c r="X351" s="67">
        <v>30</v>
      </c>
      <c r="Y351" s="65">
        <v>30</v>
      </c>
      <c r="Z351" s="65">
        <v>30</v>
      </c>
      <c r="AA351" s="65">
        <v>30</v>
      </c>
      <c r="AB351" s="65">
        <v>30</v>
      </c>
      <c r="AC351" s="65">
        <v>30</v>
      </c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>
        <v>30</v>
      </c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127">
        <f>SUM(L351:BB351)/18</f>
        <v>29.444444444444443</v>
      </c>
      <c r="BM351" s="129">
        <f t="shared" si="22"/>
        <v>39.25925925925926</v>
      </c>
      <c r="BN351" s="130">
        <v>18</v>
      </c>
      <c r="BO351" s="130">
        <v>18</v>
      </c>
      <c r="BP351" s="131">
        <f t="shared" si="23"/>
        <v>75.25925925925927</v>
      </c>
    </row>
    <row r="352" spans="1:68" ht="18" customHeight="1">
      <c r="A352" s="29" t="s">
        <v>2169</v>
      </c>
      <c r="B352" s="30" t="s">
        <v>2540</v>
      </c>
      <c r="C352" s="31" t="s">
        <v>1405</v>
      </c>
      <c r="D352" s="31" t="s">
        <v>1406</v>
      </c>
      <c r="E352" s="31" t="s">
        <v>1407</v>
      </c>
      <c r="F352" s="32" t="s">
        <v>1408</v>
      </c>
      <c r="G352" s="33" t="s">
        <v>1409</v>
      </c>
      <c r="H352" s="33" t="s">
        <v>2176</v>
      </c>
      <c r="I352" s="34" t="s">
        <v>2039</v>
      </c>
      <c r="J352" s="35" t="s">
        <v>2362</v>
      </c>
      <c r="K352" s="35" t="s">
        <v>2381</v>
      </c>
      <c r="L352" s="124">
        <v>30</v>
      </c>
      <c r="M352" s="123">
        <v>30</v>
      </c>
      <c r="N352" s="123">
        <v>30</v>
      </c>
      <c r="O352" s="123">
        <v>30</v>
      </c>
      <c r="P352" s="123">
        <v>30</v>
      </c>
      <c r="Q352" s="125">
        <v>30</v>
      </c>
      <c r="R352" s="125">
        <v>30</v>
      </c>
      <c r="S352" s="125">
        <v>30</v>
      </c>
      <c r="T352" s="125">
        <v>30</v>
      </c>
      <c r="U352" s="123">
        <v>28</v>
      </c>
      <c r="V352" s="123">
        <v>28</v>
      </c>
      <c r="W352" s="123">
        <v>30</v>
      </c>
      <c r="X352" s="133">
        <v>30</v>
      </c>
      <c r="Y352" s="123">
        <v>30</v>
      </c>
      <c r="Z352" s="123">
        <v>30</v>
      </c>
      <c r="AA352" s="123">
        <v>30</v>
      </c>
      <c r="AB352" s="123">
        <v>30</v>
      </c>
      <c r="AC352" s="123">
        <v>30</v>
      </c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6" t="s">
        <v>1305</v>
      </c>
      <c r="AO352" s="126"/>
      <c r="AP352" s="126"/>
      <c r="AQ352" s="126"/>
      <c r="AR352" s="126"/>
      <c r="AS352" s="125"/>
      <c r="AT352" s="123"/>
      <c r="AU352" s="123"/>
      <c r="AV352" s="123"/>
      <c r="AW352" s="123"/>
      <c r="AX352" s="123"/>
      <c r="AY352" s="123"/>
      <c r="AZ352" s="123"/>
      <c r="BA352" s="126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7">
        <f t="shared" si="24"/>
        <v>28.210526315789473</v>
      </c>
      <c r="BM352" s="127">
        <f t="shared" si="22"/>
        <v>37.6140350877193</v>
      </c>
      <c r="BN352" s="125">
        <v>20</v>
      </c>
      <c r="BO352" s="125">
        <v>20</v>
      </c>
      <c r="BP352" s="128">
        <f t="shared" si="23"/>
        <v>77.6140350877193</v>
      </c>
    </row>
    <row r="353" spans="1:68" s="4" customFormat="1" ht="18" customHeight="1">
      <c r="A353" s="29" t="s">
        <v>930</v>
      </c>
      <c r="B353" s="30" t="s">
        <v>2540</v>
      </c>
      <c r="C353" s="31" t="s">
        <v>1065</v>
      </c>
      <c r="D353" s="31" t="s">
        <v>1066</v>
      </c>
      <c r="E353" s="31" t="s">
        <v>893</v>
      </c>
      <c r="F353" s="32" t="s">
        <v>1067</v>
      </c>
      <c r="G353" s="33" t="s">
        <v>2419</v>
      </c>
      <c r="H353" s="33" t="s">
        <v>2420</v>
      </c>
      <c r="I353" s="34" t="s">
        <v>2039</v>
      </c>
      <c r="J353" s="35" t="s">
        <v>2362</v>
      </c>
      <c r="K353" s="35" t="s">
        <v>2043</v>
      </c>
      <c r="L353" s="125">
        <v>30</v>
      </c>
      <c r="M353" s="125">
        <v>30</v>
      </c>
      <c r="N353" s="125">
        <v>28</v>
      </c>
      <c r="O353" s="125">
        <v>30</v>
      </c>
      <c r="P353" s="125">
        <v>30</v>
      </c>
      <c r="Q353" s="125">
        <v>30</v>
      </c>
      <c r="R353" s="125">
        <v>30</v>
      </c>
      <c r="S353" s="125">
        <v>30</v>
      </c>
      <c r="T353" s="125">
        <v>30</v>
      </c>
      <c r="U353" s="125">
        <v>30</v>
      </c>
      <c r="V353" s="125">
        <v>29</v>
      </c>
      <c r="W353" s="125">
        <v>29</v>
      </c>
      <c r="X353" s="133">
        <v>27</v>
      </c>
      <c r="Y353" s="125">
        <v>30</v>
      </c>
      <c r="Z353" s="125">
        <v>30</v>
      </c>
      <c r="AA353" s="125">
        <v>30</v>
      </c>
      <c r="AB353" s="125">
        <v>30</v>
      </c>
      <c r="AC353" s="125">
        <v>30</v>
      </c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>
        <v>30</v>
      </c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7">
        <f t="shared" si="24"/>
        <v>29.63157894736842</v>
      </c>
      <c r="BM353" s="127">
        <f t="shared" si="22"/>
        <v>39.50877192982456</v>
      </c>
      <c r="BN353" s="125">
        <v>20</v>
      </c>
      <c r="BO353" s="125">
        <v>20</v>
      </c>
      <c r="BP353" s="128">
        <f t="shared" si="23"/>
        <v>79.50877192982456</v>
      </c>
    </row>
    <row r="354" spans="1:68" ht="18" customHeight="1">
      <c r="A354" s="29" t="s">
        <v>2370</v>
      </c>
      <c r="B354" s="30" t="s">
        <v>2540</v>
      </c>
      <c r="C354" s="31" t="s">
        <v>2508</v>
      </c>
      <c r="D354" s="31" t="s">
        <v>2509</v>
      </c>
      <c r="E354" s="31" t="s">
        <v>2510</v>
      </c>
      <c r="F354" s="32" t="s">
        <v>2511</v>
      </c>
      <c r="G354" s="33" t="s">
        <v>2197</v>
      </c>
      <c r="H354" s="33" t="s">
        <v>2074</v>
      </c>
      <c r="I354" s="35" t="s">
        <v>2040</v>
      </c>
      <c r="J354" s="35" t="s">
        <v>2362</v>
      </c>
      <c r="K354" s="35" t="s">
        <v>2381</v>
      </c>
      <c r="L354" s="97">
        <v>30</v>
      </c>
      <c r="M354" s="97">
        <v>30</v>
      </c>
      <c r="N354" s="101">
        <v>29</v>
      </c>
      <c r="O354" s="97">
        <v>27</v>
      </c>
      <c r="P354" s="101">
        <v>30</v>
      </c>
      <c r="Q354" s="101">
        <v>30</v>
      </c>
      <c r="R354" s="97">
        <v>30</v>
      </c>
      <c r="S354" s="97">
        <v>30</v>
      </c>
      <c r="T354" s="97">
        <v>29</v>
      </c>
      <c r="U354" s="97">
        <v>28</v>
      </c>
      <c r="V354" s="97">
        <v>27</v>
      </c>
      <c r="W354" s="97">
        <v>30</v>
      </c>
      <c r="X354" s="101">
        <v>30</v>
      </c>
      <c r="Y354" s="101">
        <v>30</v>
      </c>
      <c r="Z354" s="101">
        <v>30</v>
      </c>
      <c r="AA354" s="101">
        <v>30</v>
      </c>
      <c r="AB354" s="101">
        <v>30</v>
      </c>
      <c r="AC354" s="101">
        <v>30</v>
      </c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97">
        <v>30</v>
      </c>
      <c r="AO354" s="97"/>
      <c r="AP354" s="97"/>
      <c r="AQ354" s="97"/>
      <c r="AR354" s="97"/>
      <c r="AS354" s="97"/>
      <c r="AT354" s="101"/>
      <c r="AU354" s="101"/>
      <c r="AV354" s="101"/>
      <c r="AW354" s="101"/>
      <c r="AX354" s="101"/>
      <c r="AY354" s="101"/>
      <c r="AZ354" s="101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127">
        <f t="shared" si="24"/>
        <v>29.473684210526315</v>
      </c>
      <c r="BM354" s="127">
        <f t="shared" si="22"/>
        <v>39.29824561403508</v>
      </c>
      <c r="BN354" s="125">
        <v>20</v>
      </c>
      <c r="BO354" s="125">
        <v>20</v>
      </c>
      <c r="BP354" s="128">
        <f t="shared" si="23"/>
        <v>79.29824561403508</v>
      </c>
    </row>
    <row r="355" spans="1:68" ht="18" customHeight="1">
      <c r="A355" s="29" t="s">
        <v>2370</v>
      </c>
      <c r="B355" s="30" t="s">
        <v>2540</v>
      </c>
      <c r="C355" s="31" t="s">
        <v>2512</v>
      </c>
      <c r="D355" s="31" t="s">
        <v>2513</v>
      </c>
      <c r="E355" s="31" t="s">
        <v>2514</v>
      </c>
      <c r="F355" s="32" t="s">
        <v>2515</v>
      </c>
      <c r="G355" s="33" t="s">
        <v>2375</v>
      </c>
      <c r="H355" s="33" t="s">
        <v>2074</v>
      </c>
      <c r="I355" s="35" t="s">
        <v>2040</v>
      </c>
      <c r="J355" s="35" t="s">
        <v>2362</v>
      </c>
      <c r="K355" s="35" t="s">
        <v>2381</v>
      </c>
      <c r="L355" s="97">
        <v>28</v>
      </c>
      <c r="M355" s="97">
        <v>26</v>
      </c>
      <c r="N355" s="101">
        <v>28</v>
      </c>
      <c r="O355" s="97">
        <v>30</v>
      </c>
      <c r="P355" s="101">
        <v>30</v>
      </c>
      <c r="Q355" s="101">
        <v>30</v>
      </c>
      <c r="R355" s="97">
        <v>30</v>
      </c>
      <c r="S355" s="97">
        <v>30</v>
      </c>
      <c r="T355" s="97">
        <v>27</v>
      </c>
      <c r="U355" s="97">
        <v>28</v>
      </c>
      <c r="V355" s="97">
        <v>28</v>
      </c>
      <c r="W355" s="97">
        <v>30</v>
      </c>
      <c r="X355" s="101">
        <v>30</v>
      </c>
      <c r="Y355" s="101">
        <v>30</v>
      </c>
      <c r="Z355" s="101">
        <v>30</v>
      </c>
      <c r="AA355" s="101">
        <v>30</v>
      </c>
      <c r="AB355" s="101">
        <v>30</v>
      </c>
      <c r="AC355" s="101">
        <v>30</v>
      </c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97">
        <v>30</v>
      </c>
      <c r="AO355" s="97"/>
      <c r="AP355" s="97"/>
      <c r="AQ355" s="97"/>
      <c r="AR355" s="97"/>
      <c r="AS355" s="97"/>
      <c r="AT355" s="101"/>
      <c r="AU355" s="101"/>
      <c r="AV355" s="101"/>
      <c r="AW355" s="101"/>
      <c r="AX355" s="101"/>
      <c r="AY355" s="101"/>
      <c r="AZ355" s="101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127">
        <f t="shared" si="24"/>
        <v>29.210526315789473</v>
      </c>
      <c r="BM355" s="127">
        <f t="shared" si="22"/>
        <v>38.94736842105263</v>
      </c>
      <c r="BN355" s="125">
        <v>20</v>
      </c>
      <c r="BO355" s="125">
        <v>20</v>
      </c>
      <c r="BP355" s="128">
        <f t="shared" si="23"/>
        <v>78.94736842105263</v>
      </c>
    </row>
    <row r="356" spans="1:68" ht="18" customHeight="1">
      <c r="A356" s="29" t="s">
        <v>1589</v>
      </c>
      <c r="B356" s="30" t="s">
        <v>2540</v>
      </c>
      <c r="C356" s="68" t="s">
        <v>1950</v>
      </c>
      <c r="D356" s="31" t="s">
        <v>1736</v>
      </c>
      <c r="E356" s="31" t="s">
        <v>1683</v>
      </c>
      <c r="F356" s="32" t="s">
        <v>2207</v>
      </c>
      <c r="G356" s="33" t="s">
        <v>2087</v>
      </c>
      <c r="H356" s="69" t="s">
        <v>1589</v>
      </c>
      <c r="I356" s="34" t="s">
        <v>2039</v>
      </c>
      <c r="J356" s="69" t="s">
        <v>2362</v>
      </c>
      <c r="K356" s="35" t="s">
        <v>2043</v>
      </c>
      <c r="L356" s="65">
        <v>30</v>
      </c>
      <c r="M356" s="65" t="s">
        <v>2346</v>
      </c>
      <c r="N356" s="65">
        <v>28</v>
      </c>
      <c r="O356" s="65">
        <v>28</v>
      </c>
      <c r="P356" s="65">
        <v>27</v>
      </c>
      <c r="Q356" s="65">
        <v>30</v>
      </c>
      <c r="R356" s="65">
        <v>27</v>
      </c>
      <c r="S356" s="65">
        <v>30</v>
      </c>
      <c r="T356" s="65">
        <v>30</v>
      </c>
      <c r="U356" s="65">
        <v>30</v>
      </c>
      <c r="V356" s="65">
        <v>28</v>
      </c>
      <c r="W356" s="65">
        <v>28</v>
      </c>
      <c r="X356" s="67">
        <v>30</v>
      </c>
      <c r="Y356" s="65">
        <v>30</v>
      </c>
      <c r="Z356" s="65">
        <v>30</v>
      </c>
      <c r="AA356" s="65">
        <v>30</v>
      </c>
      <c r="AB356" s="65">
        <v>30</v>
      </c>
      <c r="AC356" s="65">
        <v>30</v>
      </c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>
        <v>30</v>
      </c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127">
        <f>SUM(L356:BB356)/18</f>
        <v>29.22222222222222</v>
      </c>
      <c r="BM356" s="129">
        <f t="shared" si="22"/>
        <v>38.96296296296296</v>
      </c>
      <c r="BN356" s="130">
        <v>20</v>
      </c>
      <c r="BO356" s="130">
        <v>20</v>
      </c>
      <c r="BP356" s="131">
        <f t="shared" si="23"/>
        <v>78.96296296296296</v>
      </c>
    </row>
    <row r="357" spans="1:68" ht="18" customHeight="1">
      <c r="A357" s="29" t="s">
        <v>1589</v>
      </c>
      <c r="B357" s="30" t="s">
        <v>2540</v>
      </c>
      <c r="C357" s="68" t="s">
        <v>1953</v>
      </c>
      <c r="D357" s="31" t="s">
        <v>1741</v>
      </c>
      <c r="E357" s="31" t="s">
        <v>1676</v>
      </c>
      <c r="F357" s="32" t="s">
        <v>2212</v>
      </c>
      <c r="G357" s="33" t="s">
        <v>2106</v>
      </c>
      <c r="H357" s="69" t="s">
        <v>1589</v>
      </c>
      <c r="I357" s="34" t="s">
        <v>2039</v>
      </c>
      <c r="J357" s="69" t="s">
        <v>2362</v>
      </c>
      <c r="K357" s="35" t="s">
        <v>2043</v>
      </c>
      <c r="L357" s="65">
        <v>30</v>
      </c>
      <c r="M357" s="65">
        <v>30</v>
      </c>
      <c r="N357" s="65">
        <v>30</v>
      </c>
      <c r="O357" s="65">
        <v>28</v>
      </c>
      <c r="P357" s="65">
        <v>30</v>
      </c>
      <c r="Q357" s="65">
        <v>30</v>
      </c>
      <c r="R357" s="65">
        <v>27</v>
      </c>
      <c r="S357" s="65">
        <v>30</v>
      </c>
      <c r="T357" s="65">
        <v>30</v>
      </c>
      <c r="U357" s="65">
        <v>30</v>
      </c>
      <c r="V357" s="65">
        <v>28</v>
      </c>
      <c r="W357" s="65">
        <v>28</v>
      </c>
      <c r="X357" s="67">
        <v>30</v>
      </c>
      <c r="Y357" s="65">
        <v>30</v>
      </c>
      <c r="Z357" s="65">
        <v>30</v>
      </c>
      <c r="AA357" s="65">
        <v>30</v>
      </c>
      <c r="AB357" s="65">
        <v>30</v>
      </c>
      <c r="AC357" s="65">
        <v>30</v>
      </c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>
        <v>30</v>
      </c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127">
        <f t="shared" si="24"/>
        <v>29.526315789473685</v>
      </c>
      <c r="BM357" s="129">
        <f t="shared" si="22"/>
        <v>39.36842105263158</v>
      </c>
      <c r="BN357" s="130">
        <v>20</v>
      </c>
      <c r="BO357" s="130">
        <v>20</v>
      </c>
      <c r="BP357" s="131">
        <f t="shared" si="23"/>
        <v>79.36842105263159</v>
      </c>
    </row>
    <row r="358" spans="1:68" ht="18" customHeight="1">
      <c r="A358" s="29" t="s">
        <v>930</v>
      </c>
      <c r="B358" s="30" t="s">
        <v>2540</v>
      </c>
      <c r="C358" s="31" t="s">
        <v>1075</v>
      </c>
      <c r="D358" s="31" t="s">
        <v>1076</v>
      </c>
      <c r="E358" s="31" t="s">
        <v>1077</v>
      </c>
      <c r="F358" s="32" t="s">
        <v>1078</v>
      </c>
      <c r="G358" s="33" t="s">
        <v>2419</v>
      </c>
      <c r="H358" s="33" t="s">
        <v>2420</v>
      </c>
      <c r="I358" s="34" t="s">
        <v>2039</v>
      </c>
      <c r="J358" s="35" t="s">
        <v>2362</v>
      </c>
      <c r="K358" s="35" t="s">
        <v>2043</v>
      </c>
      <c r="L358" s="130">
        <v>30</v>
      </c>
      <c r="M358" s="130">
        <v>30</v>
      </c>
      <c r="N358" s="130">
        <v>30</v>
      </c>
      <c r="O358" s="130">
        <v>30</v>
      </c>
      <c r="P358" s="130">
        <v>30</v>
      </c>
      <c r="Q358" s="130">
        <v>30</v>
      </c>
      <c r="R358" s="130">
        <v>30</v>
      </c>
      <c r="S358" s="130">
        <v>30</v>
      </c>
      <c r="T358" s="130">
        <v>30</v>
      </c>
      <c r="U358" s="130">
        <v>30</v>
      </c>
      <c r="V358" s="130">
        <v>30</v>
      </c>
      <c r="W358" s="130">
        <v>30</v>
      </c>
      <c r="X358" s="132">
        <v>28</v>
      </c>
      <c r="Y358" s="130">
        <v>30</v>
      </c>
      <c r="Z358" s="130">
        <v>30</v>
      </c>
      <c r="AA358" s="130">
        <v>30</v>
      </c>
      <c r="AB358" s="130">
        <v>30</v>
      </c>
      <c r="AC358" s="130">
        <v>30</v>
      </c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>
        <v>30</v>
      </c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27">
        <f t="shared" si="24"/>
        <v>29.894736842105264</v>
      </c>
      <c r="BM358" s="129">
        <f t="shared" si="22"/>
        <v>39.85964912280702</v>
      </c>
      <c r="BN358" s="130">
        <v>20</v>
      </c>
      <c r="BO358" s="130">
        <v>20</v>
      </c>
      <c r="BP358" s="131">
        <f t="shared" si="23"/>
        <v>79.85964912280701</v>
      </c>
    </row>
    <row r="359" spans="1:68" ht="18" customHeight="1">
      <c r="A359" s="29" t="s">
        <v>930</v>
      </c>
      <c r="B359" s="30" t="s">
        <v>2540</v>
      </c>
      <c r="C359" s="31" t="s">
        <v>1084</v>
      </c>
      <c r="D359" s="31" t="s">
        <v>1085</v>
      </c>
      <c r="E359" s="31" t="s">
        <v>1086</v>
      </c>
      <c r="F359" s="32" t="s">
        <v>1087</v>
      </c>
      <c r="G359" s="33" t="s">
        <v>277</v>
      </c>
      <c r="H359" s="33" t="s">
        <v>2420</v>
      </c>
      <c r="I359" s="34" t="s">
        <v>2040</v>
      </c>
      <c r="J359" s="35" t="s">
        <v>2362</v>
      </c>
      <c r="K359" s="35" t="s">
        <v>2043</v>
      </c>
      <c r="L359" s="130">
        <v>30</v>
      </c>
      <c r="M359" s="130">
        <v>30</v>
      </c>
      <c r="N359" s="130">
        <v>29</v>
      </c>
      <c r="O359" s="130">
        <v>30</v>
      </c>
      <c r="P359" s="130">
        <v>30</v>
      </c>
      <c r="Q359" s="130">
        <v>30</v>
      </c>
      <c r="R359" s="130">
        <v>30</v>
      </c>
      <c r="S359" s="130">
        <v>30</v>
      </c>
      <c r="T359" s="130">
        <v>30</v>
      </c>
      <c r="U359" s="130">
        <v>30</v>
      </c>
      <c r="V359" s="130">
        <v>29</v>
      </c>
      <c r="W359" s="130">
        <v>30</v>
      </c>
      <c r="X359" s="132">
        <v>27</v>
      </c>
      <c r="Y359" s="130">
        <v>30</v>
      </c>
      <c r="Z359" s="130">
        <v>30</v>
      </c>
      <c r="AA359" s="130">
        <v>30</v>
      </c>
      <c r="AB359" s="130">
        <v>30</v>
      </c>
      <c r="AC359" s="130">
        <v>30</v>
      </c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>
        <v>30</v>
      </c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27">
        <f t="shared" si="24"/>
        <v>29.736842105263158</v>
      </c>
      <c r="BM359" s="129">
        <f t="shared" si="22"/>
        <v>39.64912280701754</v>
      </c>
      <c r="BN359" s="130">
        <v>20</v>
      </c>
      <c r="BO359" s="130">
        <v>20</v>
      </c>
      <c r="BP359" s="131">
        <f t="shared" si="23"/>
        <v>79.64912280701753</v>
      </c>
    </row>
    <row r="360" spans="1:68" ht="18" customHeight="1">
      <c r="A360" s="29" t="s">
        <v>1589</v>
      </c>
      <c r="B360" s="30" t="s">
        <v>2540</v>
      </c>
      <c r="C360" s="68" t="s">
        <v>1957</v>
      </c>
      <c r="D360" s="31" t="s">
        <v>1748</v>
      </c>
      <c r="E360" s="31" t="s">
        <v>1749</v>
      </c>
      <c r="F360" s="32" t="s">
        <v>2219</v>
      </c>
      <c r="G360" s="33" t="s">
        <v>2220</v>
      </c>
      <c r="H360" s="69" t="s">
        <v>1589</v>
      </c>
      <c r="I360" s="34" t="s">
        <v>2039</v>
      </c>
      <c r="J360" s="69" t="s">
        <v>2362</v>
      </c>
      <c r="K360" s="35" t="s">
        <v>2043</v>
      </c>
      <c r="L360" s="65">
        <v>30</v>
      </c>
      <c r="M360" s="65">
        <v>30</v>
      </c>
      <c r="N360" s="65">
        <v>28</v>
      </c>
      <c r="O360" s="65">
        <v>28</v>
      </c>
      <c r="P360" s="65">
        <v>27</v>
      </c>
      <c r="Q360" s="65">
        <v>30</v>
      </c>
      <c r="R360" s="65">
        <v>27</v>
      </c>
      <c r="S360" s="65">
        <v>30</v>
      </c>
      <c r="T360" s="65">
        <v>30</v>
      </c>
      <c r="U360" s="65">
        <v>30</v>
      </c>
      <c r="V360" s="65">
        <v>26</v>
      </c>
      <c r="W360" s="65">
        <v>28</v>
      </c>
      <c r="X360" s="67">
        <v>30</v>
      </c>
      <c r="Y360" s="65">
        <v>30</v>
      </c>
      <c r="Z360" s="65">
        <v>30</v>
      </c>
      <c r="AA360" s="65">
        <v>30</v>
      </c>
      <c r="AB360" s="65">
        <v>30</v>
      </c>
      <c r="AC360" s="65">
        <v>30</v>
      </c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>
        <v>30</v>
      </c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127">
        <f t="shared" si="24"/>
        <v>29.157894736842106</v>
      </c>
      <c r="BM360" s="129">
        <f t="shared" si="22"/>
        <v>38.87719298245614</v>
      </c>
      <c r="BN360" s="130">
        <v>20</v>
      </c>
      <c r="BO360" s="130">
        <v>20</v>
      </c>
      <c r="BP360" s="131">
        <f t="shared" si="23"/>
        <v>78.87719298245614</v>
      </c>
    </row>
    <row r="361" spans="1:68" ht="18" customHeight="1">
      <c r="A361" s="29" t="s">
        <v>2370</v>
      </c>
      <c r="B361" s="30" t="s">
        <v>2540</v>
      </c>
      <c r="C361" s="31" t="s">
        <v>2522</v>
      </c>
      <c r="D361" s="31" t="s">
        <v>2523</v>
      </c>
      <c r="E361" s="31" t="s">
        <v>2524</v>
      </c>
      <c r="F361" s="32" t="s">
        <v>2525</v>
      </c>
      <c r="G361" s="33" t="s">
        <v>2080</v>
      </c>
      <c r="H361" s="33" t="s">
        <v>2074</v>
      </c>
      <c r="I361" s="35" t="s">
        <v>2040</v>
      </c>
      <c r="J361" s="35" t="s">
        <v>2362</v>
      </c>
      <c r="K361" s="35" t="s">
        <v>2381</v>
      </c>
      <c r="L361" s="97">
        <v>28</v>
      </c>
      <c r="M361" s="97">
        <v>24</v>
      </c>
      <c r="N361" s="101">
        <v>29</v>
      </c>
      <c r="O361" s="97">
        <v>28</v>
      </c>
      <c r="P361" s="101">
        <v>30</v>
      </c>
      <c r="Q361" s="101">
        <v>30</v>
      </c>
      <c r="R361" s="97">
        <v>30</v>
      </c>
      <c r="S361" s="97">
        <v>30</v>
      </c>
      <c r="T361" s="97">
        <v>27</v>
      </c>
      <c r="U361" s="97">
        <v>28</v>
      </c>
      <c r="V361" s="97">
        <v>26</v>
      </c>
      <c r="W361" s="97">
        <v>30</v>
      </c>
      <c r="X361" s="101">
        <v>30</v>
      </c>
      <c r="Y361" s="101">
        <v>30</v>
      </c>
      <c r="Z361" s="101">
        <v>30</v>
      </c>
      <c r="AA361" s="101">
        <v>30</v>
      </c>
      <c r="AB361" s="101">
        <v>30</v>
      </c>
      <c r="AC361" s="101">
        <v>30</v>
      </c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97">
        <v>30</v>
      </c>
      <c r="AO361" s="97"/>
      <c r="AP361" s="97"/>
      <c r="AQ361" s="97"/>
      <c r="AR361" s="97"/>
      <c r="AS361" s="97"/>
      <c r="AT361" s="101"/>
      <c r="AU361" s="101"/>
      <c r="AV361" s="101"/>
      <c r="AW361" s="101"/>
      <c r="AX361" s="101"/>
      <c r="AY361" s="101"/>
      <c r="AZ361" s="101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127">
        <f t="shared" si="24"/>
        <v>28.94736842105263</v>
      </c>
      <c r="BM361" s="127">
        <f t="shared" si="22"/>
        <v>38.59649122807017</v>
      </c>
      <c r="BN361" s="125">
        <v>20</v>
      </c>
      <c r="BO361" s="125">
        <v>20</v>
      </c>
      <c r="BP361" s="128">
        <f t="shared" si="23"/>
        <v>78.59649122807016</v>
      </c>
    </row>
    <row r="362" spans="1:68" ht="18" customHeight="1">
      <c r="A362" s="29" t="s">
        <v>930</v>
      </c>
      <c r="B362" s="30" t="s">
        <v>2540</v>
      </c>
      <c r="C362" s="31" t="s">
        <v>1088</v>
      </c>
      <c r="D362" s="31" t="s">
        <v>1089</v>
      </c>
      <c r="E362" s="31" t="s">
        <v>1090</v>
      </c>
      <c r="F362" s="32" t="s">
        <v>2670</v>
      </c>
      <c r="G362" s="33" t="s">
        <v>2419</v>
      </c>
      <c r="H362" s="33" t="s">
        <v>2420</v>
      </c>
      <c r="I362" s="34" t="s">
        <v>2040</v>
      </c>
      <c r="J362" s="35" t="s">
        <v>2362</v>
      </c>
      <c r="K362" s="35" t="s">
        <v>2043</v>
      </c>
      <c r="L362" s="125">
        <v>30</v>
      </c>
      <c r="M362" s="125">
        <v>30</v>
      </c>
      <c r="N362" s="125">
        <v>29</v>
      </c>
      <c r="O362" s="125">
        <v>30</v>
      </c>
      <c r="P362" s="125">
        <v>30</v>
      </c>
      <c r="Q362" s="125">
        <v>30</v>
      </c>
      <c r="R362" s="125">
        <v>30</v>
      </c>
      <c r="S362" s="125">
        <v>30</v>
      </c>
      <c r="T362" s="125">
        <v>30</v>
      </c>
      <c r="U362" s="125">
        <v>30</v>
      </c>
      <c r="V362" s="125">
        <v>29</v>
      </c>
      <c r="W362" s="125">
        <v>30</v>
      </c>
      <c r="X362" s="133">
        <v>26</v>
      </c>
      <c r="Y362" s="125">
        <v>30</v>
      </c>
      <c r="Z362" s="125">
        <v>30</v>
      </c>
      <c r="AA362" s="125">
        <v>30</v>
      </c>
      <c r="AB362" s="125">
        <v>30</v>
      </c>
      <c r="AC362" s="125">
        <v>30</v>
      </c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>
        <v>30</v>
      </c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7">
        <f t="shared" si="24"/>
        <v>29.68421052631579</v>
      </c>
      <c r="BM362" s="127">
        <f t="shared" si="22"/>
        <v>39.578947368421055</v>
      </c>
      <c r="BN362" s="125">
        <v>18</v>
      </c>
      <c r="BO362" s="125">
        <v>18</v>
      </c>
      <c r="BP362" s="128">
        <f t="shared" si="23"/>
        <v>75.57894736842105</v>
      </c>
    </row>
    <row r="363" spans="1:68" ht="18" customHeight="1">
      <c r="A363" s="29" t="s">
        <v>1589</v>
      </c>
      <c r="B363" s="30" t="s">
        <v>2540</v>
      </c>
      <c r="C363" s="68" t="s">
        <v>1964</v>
      </c>
      <c r="D363" s="31" t="s">
        <v>1759</v>
      </c>
      <c r="E363" s="31" t="s">
        <v>1594</v>
      </c>
      <c r="F363" s="32" t="s">
        <v>2229</v>
      </c>
      <c r="G363" s="33" t="s">
        <v>2148</v>
      </c>
      <c r="H363" s="69" t="s">
        <v>1589</v>
      </c>
      <c r="I363" s="34" t="s">
        <v>2039</v>
      </c>
      <c r="J363" s="69" t="s">
        <v>2362</v>
      </c>
      <c r="K363" s="35" t="s">
        <v>2043</v>
      </c>
      <c r="L363" s="65">
        <v>30</v>
      </c>
      <c r="M363" s="65">
        <v>30</v>
      </c>
      <c r="N363" s="65">
        <v>30</v>
      </c>
      <c r="O363" s="65">
        <v>28</v>
      </c>
      <c r="P363" s="65">
        <v>30</v>
      </c>
      <c r="Q363" s="65">
        <v>30</v>
      </c>
      <c r="R363" s="65">
        <v>27</v>
      </c>
      <c r="S363" s="65">
        <v>30</v>
      </c>
      <c r="T363" s="65">
        <v>30</v>
      </c>
      <c r="U363" s="65">
        <v>30</v>
      </c>
      <c r="V363" s="65">
        <v>24</v>
      </c>
      <c r="W363" s="65">
        <v>28</v>
      </c>
      <c r="X363" s="67">
        <v>30</v>
      </c>
      <c r="Y363" s="65">
        <v>30</v>
      </c>
      <c r="Z363" s="65">
        <v>30</v>
      </c>
      <c r="AA363" s="65">
        <v>30</v>
      </c>
      <c r="AB363" s="65">
        <v>30</v>
      </c>
      <c r="AC363" s="65">
        <v>30</v>
      </c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>
        <v>30</v>
      </c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127">
        <f t="shared" si="24"/>
        <v>29.31578947368421</v>
      </c>
      <c r="BM363" s="129">
        <f t="shared" si="22"/>
        <v>39.08771929824561</v>
      </c>
      <c r="BN363" s="130">
        <v>20</v>
      </c>
      <c r="BO363" s="130">
        <v>20</v>
      </c>
      <c r="BP363" s="131">
        <f t="shared" si="23"/>
        <v>79.08771929824562</v>
      </c>
    </row>
    <row r="364" spans="1:68" ht="18" customHeight="1">
      <c r="A364" s="29" t="s">
        <v>930</v>
      </c>
      <c r="B364" s="30" t="s">
        <v>2540</v>
      </c>
      <c r="C364" s="31" t="s">
        <v>1113</v>
      </c>
      <c r="D364" s="31" t="s">
        <v>1765</v>
      </c>
      <c r="E364" s="31" t="s">
        <v>1114</v>
      </c>
      <c r="F364" s="32" t="s">
        <v>1115</v>
      </c>
      <c r="G364" s="33" t="s">
        <v>2080</v>
      </c>
      <c r="H364" s="33" t="s">
        <v>2074</v>
      </c>
      <c r="I364" s="34" t="s">
        <v>2040</v>
      </c>
      <c r="J364" s="35" t="s">
        <v>2362</v>
      </c>
      <c r="K364" s="35" t="s">
        <v>2043</v>
      </c>
      <c r="L364" s="130">
        <v>30</v>
      </c>
      <c r="M364" s="130">
        <v>30</v>
      </c>
      <c r="N364" s="130">
        <v>30</v>
      </c>
      <c r="O364" s="130">
        <v>30</v>
      </c>
      <c r="P364" s="130">
        <v>30</v>
      </c>
      <c r="Q364" s="130">
        <v>30</v>
      </c>
      <c r="R364" s="130">
        <v>30</v>
      </c>
      <c r="S364" s="130">
        <v>30</v>
      </c>
      <c r="T364" s="130">
        <v>30</v>
      </c>
      <c r="U364" s="130">
        <v>30</v>
      </c>
      <c r="V364" s="130">
        <v>30</v>
      </c>
      <c r="W364" s="130">
        <v>30</v>
      </c>
      <c r="X364" s="132">
        <v>27</v>
      </c>
      <c r="Y364" s="130">
        <v>30</v>
      </c>
      <c r="Z364" s="130">
        <v>30</v>
      </c>
      <c r="AA364" s="130">
        <v>30</v>
      </c>
      <c r="AB364" s="130">
        <v>30</v>
      </c>
      <c r="AC364" s="130">
        <v>30</v>
      </c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>
        <v>30</v>
      </c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27">
        <f t="shared" si="24"/>
        <v>29.842105263157894</v>
      </c>
      <c r="BM364" s="129">
        <f t="shared" si="22"/>
        <v>39.78947368421053</v>
      </c>
      <c r="BN364" s="130">
        <v>19</v>
      </c>
      <c r="BO364" s="130">
        <v>19</v>
      </c>
      <c r="BP364" s="131">
        <f t="shared" si="23"/>
        <v>77.78947368421052</v>
      </c>
    </row>
    <row r="365" spans="1:68" ht="18" customHeight="1">
      <c r="A365" s="29" t="s">
        <v>2370</v>
      </c>
      <c r="B365" s="30" t="s">
        <v>2540</v>
      </c>
      <c r="C365" s="31" t="s">
        <v>2535</v>
      </c>
      <c r="D365" s="31" t="s">
        <v>2536</v>
      </c>
      <c r="E365" s="31" t="s">
        <v>2537</v>
      </c>
      <c r="F365" s="32" t="s">
        <v>2538</v>
      </c>
      <c r="G365" s="33" t="s">
        <v>2542</v>
      </c>
      <c r="H365" s="33"/>
      <c r="I365" s="35" t="s">
        <v>2040</v>
      </c>
      <c r="J365" s="35" t="s">
        <v>2362</v>
      </c>
      <c r="K365" s="35" t="s">
        <v>2381</v>
      </c>
      <c r="L365" s="97">
        <v>30</v>
      </c>
      <c r="M365" s="97">
        <v>28</v>
      </c>
      <c r="N365" s="101">
        <v>28</v>
      </c>
      <c r="O365" s="97">
        <v>30</v>
      </c>
      <c r="P365" s="101">
        <v>30</v>
      </c>
      <c r="Q365" s="101">
        <v>30</v>
      </c>
      <c r="R365" s="97">
        <v>30</v>
      </c>
      <c r="S365" s="97">
        <v>30</v>
      </c>
      <c r="T365" s="97">
        <v>27</v>
      </c>
      <c r="U365" s="97">
        <v>28</v>
      </c>
      <c r="V365" s="97">
        <v>28</v>
      </c>
      <c r="W365" s="97">
        <v>30</v>
      </c>
      <c r="X365" s="101">
        <v>30</v>
      </c>
      <c r="Y365" s="101">
        <v>30</v>
      </c>
      <c r="Z365" s="101">
        <v>30</v>
      </c>
      <c r="AA365" s="101">
        <v>30</v>
      </c>
      <c r="AB365" s="101">
        <v>30</v>
      </c>
      <c r="AC365" s="101">
        <v>30</v>
      </c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97">
        <v>30</v>
      </c>
      <c r="AO365" s="97"/>
      <c r="AP365" s="97"/>
      <c r="AQ365" s="97"/>
      <c r="AR365" s="97"/>
      <c r="AS365" s="97"/>
      <c r="AT365" s="101"/>
      <c r="AU365" s="101"/>
      <c r="AV365" s="101"/>
      <c r="AW365" s="101"/>
      <c r="AX365" s="101"/>
      <c r="AY365" s="101"/>
      <c r="AZ365" s="101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127">
        <f t="shared" si="24"/>
        <v>29.42105263157895</v>
      </c>
      <c r="BM365" s="127">
        <f t="shared" si="22"/>
        <v>39.228070175438596</v>
      </c>
      <c r="BN365" s="125">
        <v>20</v>
      </c>
      <c r="BO365" s="125">
        <v>20</v>
      </c>
      <c r="BP365" s="128">
        <f t="shared" si="23"/>
        <v>79.2280701754386</v>
      </c>
    </row>
    <row r="366" spans="1:68" ht="18" customHeight="1">
      <c r="A366" s="29" t="s">
        <v>930</v>
      </c>
      <c r="B366" s="30" t="s">
        <v>2540</v>
      </c>
      <c r="C366" s="31" t="s">
        <v>1116</v>
      </c>
      <c r="D366" s="31" t="s">
        <v>1117</v>
      </c>
      <c r="E366" s="31" t="s">
        <v>1657</v>
      </c>
      <c r="F366" s="32" t="s">
        <v>1118</v>
      </c>
      <c r="G366" s="33" t="s">
        <v>56</v>
      </c>
      <c r="H366" s="33" t="s">
        <v>2420</v>
      </c>
      <c r="I366" s="34" t="s">
        <v>2039</v>
      </c>
      <c r="J366" s="35" t="s">
        <v>2362</v>
      </c>
      <c r="K366" s="35" t="s">
        <v>2043</v>
      </c>
      <c r="L366" s="125">
        <v>30</v>
      </c>
      <c r="M366" s="97" t="s">
        <v>2390</v>
      </c>
      <c r="N366" s="125">
        <v>30</v>
      </c>
      <c r="O366" s="125">
        <v>30</v>
      </c>
      <c r="P366" s="125">
        <v>30</v>
      </c>
      <c r="Q366" s="125">
        <v>30</v>
      </c>
      <c r="R366" s="125">
        <v>30</v>
      </c>
      <c r="S366" s="125">
        <v>30</v>
      </c>
      <c r="T366" s="125">
        <v>30</v>
      </c>
      <c r="U366" s="125">
        <v>30</v>
      </c>
      <c r="V366" s="125">
        <v>30</v>
      </c>
      <c r="W366" s="125">
        <v>30</v>
      </c>
      <c r="X366" s="133">
        <v>30</v>
      </c>
      <c r="Y366" s="125">
        <v>30</v>
      </c>
      <c r="Z366" s="125">
        <v>30</v>
      </c>
      <c r="AA366" s="125">
        <v>30</v>
      </c>
      <c r="AB366" s="125">
        <v>30</v>
      </c>
      <c r="AC366" s="125">
        <v>30</v>
      </c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>
        <v>30</v>
      </c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7">
        <f>SUM(L366:BB366)/18</f>
        <v>30</v>
      </c>
      <c r="BM366" s="127">
        <f t="shared" si="22"/>
        <v>40</v>
      </c>
      <c r="BN366" s="125">
        <v>19</v>
      </c>
      <c r="BO366" s="125">
        <v>19</v>
      </c>
      <c r="BP366" s="128">
        <f t="shared" si="23"/>
        <v>78</v>
      </c>
    </row>
    <row r="367" spans="1:68" ht="18" customHeight="1">
      <c r="A367" s="29" t="s">
        <v>2370</v>
      </c>
      <c r="B367" s="30" t="s">
        <v>2540</v>
      </c>
      <c r="C367" s="31" t="s">
        <v>2553</v>
      </c>
      <c r="D367" s="31" t="s">
        <v>2554</v>
      </c>
      <c r="E367" s="31" t="s">
        <v>2555</v>
      </c>
      <c r="F367" s="32" t="s">
        <v>2556</v>
      </c>
      <c r="G367" s="33" t="s">
        <v>2405</v>
      </c>
      <c r="H367" s="33" t="s">
        <v>2074</v>
      </c>
      <c r="I367" s="35" t="s">
        <v>2039</v>
      </c>
      <c r="J367" s="35" t="s">
        <v>2362</v>
      </c>
      <c r="K367" s="35" t="s">
        <v>2381</v>
      </c>
      <c r="L367" s="97">
        <v>29</v>
      </c>
      <c r="M367" s="97">
        <v>28</v>
      </c>
      <c r="N367" s="101">
        <v>28</v>
      </c>
      <c r="O367" s="97">
        <v>29</v>
      </c>
      <c r="P367" s="101">
        <v>30</v>
      </c>
      <c r="Q367" s="101">
        <v>30</v>
      </c>
      <c r="R367" s="97">
        <v>30</v>
      </c>
      <c r="S367" s="97">
        <v>30</v>
      </c>
      <c r="T367" s="97">
        <v>27</v>
      </c>
      <c r="U367" s="97">
        <v>28</v>
      </c>
      <c r="V367" s="97">
        <v>30</v>
      </c>
      <c r="W367" s="97">
        <v>30</v>
      </c>
      <c r="X367" s="101">
        <v>30</v>
      </c>
      <c r="Y367" s="101">
        <v>30</v>
      </c>
      <c r="Z367" s="101">
        <v>30</v>
      </c>
      <c r="AA367" s="101">
        <v>30</v>
      </c>
      <c r="AB367" s="101">
        <v>30</v>
      </c>
      <c r="AC367" s="101">
        <v>30</v>
      </c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97">
        <v>30</v>
      </c>
      <c r="AO367" s="97"/>
      <c r="AP367" s="97"/>
      <c r="AQ367" s="97"/>
      <c r="AR367" s="97"/>
      <c r="AS367" s="97"/>
      <c r="AT367" s="101"/>
      <c r="AU367" s="101"/>
      <c r="AV367" s="101"/>
      <c r="AW367" s="101"/>
      <c r="AX367" s="101"/>
      <c r="AY367" s="101"/>
      <c r="AZ367" s="101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127">
        <f t="shared" si="24"/>
        <v>29.42105263157895</v>
      </c>
      <c r="BM367" s="127">
        <f t="shared" si="22"/>
        <v>39.228070175438596</v>
      </c>
      <c r="BN367" s="125">
        <v>19</v>
      </c>
      <c r="BO367" s="125">
        <v>19</v>
      </c>
      <c r="BP367" s="128">
        <f t="shared" si="23"/>
        <v>77.2280701754386</v>
      </c>
    </row>
    <row r="368" spans="1:68" s="4" customFormat="1" ht="18" customHeight="1">
      <c r="A368" s="29" t="s">
        <v>2370</v>
      </c>
      <c r="B368" s="30" t="s">
        <v>2540</v>
      </c>
      <c r="C368" s="31" t="s">
        <v>2557</v>
      </c>
      <c r="D368" s="31" t="s">
        <v>2558</v>
      </c>
      <c r="E368" s="31" t="s">
        <v>2559</v>
      </c>
      <c r="F368" s="32" t="s">
        <v>2560</v>
      </c>
      <c r="G368" s="33" t="s">
        <v>2472</v>
      </c>
      <c r="H368" s="33" t="s">
        <v>2074</v>
      </c>
      <c r="I368" s="35" t="s">
        <v>2040</v>
      </c>
      <c r="J368" s="35" t="s">
        <v>2362</v>
      </c>
      <c r="K368" s="35" t="s">
        <v>2381</v>
      </c>
      <c r="L368" s="97">
        <v>30</v>
      </c>
      <c r="M368" s="97">
        <v>30</v>
      </c>
      <c r="N368" s="101">
        <v>30</v>
      </c>
      <c r="O368" s="97">
        <v>30</v>
      </c>
      <c r="P368" s="101">
        <v>30</v>
      </c>
      <c r="Q368" s="101">
        <v>30</v>
      </c>
      <c r="R368" s="97">
        <v>30</v>
      </c>
      <c r="S368" s="97">
        <v>30</v>
      </c>
      <c r="T368" s="97">
        <v>27</v>
      </c>
      <c r="U368" s="97">
        <v>28</v>
      </c>
      <c r="V368" s="97">
        <v>28</v>
      </c>
      <c r="W368" s="97">
        <v>30</v>
      </c>
      <c r="X368" s="101">
        <v>30</v>
      </c>
      <c r="Y368" s="101">
        <v>30</v>
      </c>
      <c r="Z368" s="101">
        <v>30</v>
      </c>
      <c r="AA368" s="101">
        <v>30</v>
      </c>
      <c r="AB368" s="101">
        <v>30</v>
      </c>
      <c r="AC368" s="101">
        <v>30</v>
      </c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97">
        <v>30</v>
      </c>
      <c r="AO368" s="97"/>
      <c r="AP368" s="97"/>
      <c r="AQ368" s="97"/>
      <c r="AR368" s="97"/>
      <c r="AS368" s="97"/>
      <c r="AT368" s="101"/>
      <c r="AU368" s="101"/>
      <c r="AV368" s="101"/>
      <c r="AW368" s="101"/>
      <c r="AX368" s="101"/>
      <c r="AY368" s="101"/>
      <c r="AZ368" s="101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127">
        <f t="shared" si="24"/>
        <v>29.63157894736842</v>
      </c>
      <c r="BM368" s="127">
        <f t="shared" si="22"/>
        <v>39.50877192982456</v>
      </c>
      <c r="BN368" s="125">
        <v>20</v>
      </c>
      <c r="BO368" s="125">
        <v>20</v>
      </c>
      <c r="BP368" s="128">
        <f t="shared" si="23"/>
        <v>79.50877192982456</v>
      </c>
    </row>
    <row r="369" spans="1:68" ht="18" customHeight="1">
      <c r="A369" s="29" t="s">
        <v>2370</v>
      </c>
      <c r="B369" s="30" t="s">
        <v>2540</v>
      </c>
      <c r="C369" s="31" t="s">
        <v>2561</v>
      </c>
      <c r="D369" s="31" t="s">
        <v>2562</v>
      </c>
      <c r="E369" s="31" t="s">
        <v>2563</v>
      </c>
      <c r="F369" s="32" t="s">
        <v>2564</v>
      </c>
      <c r="G369" s="33" t="s">
        <v>2565</v>
      </c>
      <c r="H369" s="33"/>
      <c r="I369" s="35" t="s">
        <v>2039</v>
      </c>
      <c r="J369" s="35" t="s">
        <v>2362</v>
      </c>
      <c r="K369" s="35" t="s">
        <v>2381</v>
      </c>
      <c r="L369" s="97">
        <v>30</v>
      </c>
      <c r="M369" s="97">
        <v>28</v>
      </c>
      <c r="N369" s="101">
        <v>30</v>
      </c>
      <c r="O369" s="97">
        <v>29</v>
      </c>
      <c r="P369" s="101">
        <v>30</v>
      </c>
      <c r="Q369" s="101">
        <v>30</v>
      </c>
      <c r="R369" s="97">
        <v>30</v>
      </c>
      <c r="S369" s="97">
        <v>30</v>
      </c>
      <c r="T369" s="97">
        <v>27</v>
      </c>
      <c r="U369" s="97">
        <v>28</v>
      </c>
      <c r="V369" s="97">
        <v>24</v>
      </c>
      <c r="W369" s="97">
        <v>30</v>
      </c>
      <c r="X369" s="101">
        <v>30</v>
      </c>
      <c r="Y369" s="101">
        <v>30</v>
      </c>
      <c r="Z369" s="101">
        <v>30</v>
      </c>
      <c r="AA369" s="101">
        <v>30</v>
      </c>
      <c r="AB369" s="101">
        <v>30</v>
      </c>
      <c r="AC369" s="101">
        <v>30</v>
      </c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97">
        <v>30</v>
      </c>
      <c r="AO369" s="97"/>
      <c r="AP369" s="97"/>
      <c r="AQ369" s="97"/>
      <c r="AR369" s="97"/>
      <c r="AS369" s="97"/>
      <c r="AT369" s="101"/>
      <c r="AU369" s="101"/>
      <c r="AV369" s="101"/>
      <c r="AW369" s="101"/>
      <c r="AX369" s="101"/>
      <c r="AY369" s="101"/>
      <c r="AZ369" s="101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127">
        <f t="shared" si="24"/>
        <v>29.263157894736842</v>
      </c>
      <c r="BM369" s="127">
        <f aca="true" t="shared" si="25" ref="BM369:BM420">SUM(BL369*40/30)</f>
        <v>39.01754385964912</v>
      </c>
      <c r="BN369" s="125">
        <v>19</v>
      </c>
      <c r="BO369" s="125">
        <v>19</v>
      </c>
      <c r="BP369" s="128">
        <f aca="true" t="shared" si="26" ref="BP369:BP420">SUM(BM369+BN369+BO369)</f>
        <v>77.01754385964912</v>
      </c>
    </row>
    <row r="370" spans="1:68" s="4" customFormat="1" ht="18" customHeight="1">
      <c r="A370" s="29" t="s">
        <v>2370</v>
      </c>
      <c r="B370" s="30" t="s">
        <v>2540</v>
      </c>
      <c r="C370" s="31" t="s">
        <v>2572</v>
      </c>
      <c r="D370" s="31" t="s">
        <v>2573</v>
      </c>
      <c r="E370" s="31" t="s">
        <v>2574</v>
      </c>
      <c r="F370" s="32" t="s">
        <v>2575</v>
      </c>
      <c r="G370" s="33" t="s">
        <v>2093</v>
      </c>
      <c r="H370" s="33" t="s">
        <v>2074</v>
      </c>
      <c r="I370" s="35" t="s">
        <v>2039</v>
      </c>
      <c r="J370" s="35" t="s">
        <v>2362</v>
      </c>
      <c r="K370" s="35" t="s">
        <v>2381</v>
      </c>
      <c r="L370" s="97">
        <v>29</v>
      </c>
      <c r="M370" s="97">
        <v>28</v>
      </c>
      <c r="N370" s="101">
        <v>30</v>
      </c>
      <c r="O370" s="97">
        <v>30</v>
      </c>
      <c r="P370" s="101">
        <v>30</v>
      </c>
      <c r="Q370" s="101">
        <v>30</v>
      </c>
      <c r="R370" s="97">
        <v>30</v>
      </c>
      <c r="S370" s="97">
        <v>30</v>
      </c>
      <c r="T370" s="97">
        <v>28</v>
      </c>
      <c r="U370" s="97">
        <v>28</v>
      </c>
      <c r="V370" s="97">
        <v>27</v>
      </c>
      <c r="W370" s="97">
        <v>30</v>
      </c>
      <c r="X370" s="101">
        <v>30</v>
      </c>
      <c r="Y370" s="101">
        <v>30</v>
      </c>
      <c r="Z370" s="101">
        <v>30</v>
      </c>
      <c r="AA370" s="101">
        <v>30</v>
      </c>
      <c r="AB370" s="101">
        <v>30</v>
      </c>
      <c r="AC370" s="101">
        <v>30</v>
      </c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97">
        <v>30</v>
      </c>
      <c r="AO370" s="97"/>
      <c r="AP370" s="97"/>
      <c r="AQ370" s="97"/>
      <c r="AR370" s="97"/>
      <c r="AS370" s="97"/>
      <c r="AT370" s="101"/>
      <c r="AU370" s="101"/>
      <c r="AV370" s="101"/>
      <c r="AW370" s="101"/>
      <c r="AX370" s="101"/>
      <c r="AY370" s="101"/>
      <c r="AZ370" s="101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127">
        <f t="shared" si="24"/>
        <v>29.473684210526315</v>
      </c>
      <c r="BM370" s="127">
        <f t="shared" si="25"/>
        <v>39.29824561403508</v>
      </c>
      <c r="BN370" s="125">
        <v>20</v>
      </c>
      <c r="BO370" s="125">
        <v>20</v>
      </c>
      <c r="BP370" s="128">
        <f t="shared" si="26"/>
        <v>79.29824561403508</v>
      </c>
    </row>
    <row r="371" spans="1:68" s="4" customFormat="1" ht="18" customHeight="1">
      <c r="A371" s="29" t="s">
        <v>930</v>
      </c>
      <c r="B371" s="30" t="s">
        <v>2540</v>
      </c>
      <c r="C371" s="31" t="s">
        <v>1133</v>
      </c>
      <c r="D371" s="31" t="s">
        <v>1134</v>
      </c>
      <c r="E371" s="31" t="s">
        <v>1764</v>
      </c>
      <c r="F371" s="32" t="s">
        <v>1135</v>
      </c>
      <c r="G371" s="33" t="s">
        <v>284</v>
      </c>
      <c r="H371" s="33" t="s">
        <v>2420</v>
      </c>
      <c r="I371" s="34" t="s">
        <v>2039</v>
      </c>
      <c r="J371" s="35" t="s">
        <v>2362</v>
      </c>
      <c r="K371" s="35" t="s">
        <v>2043</v>
      </c>
      <c r="L371" s="125">
        <v>30</v>
      </c>
      <c r="M371" s="125">
        <v>30</v>
      </c>
      <c r="N371" s="125">
        <v>30</v>
      </c>
      <c r="O371" s="125">
        <v>30</v>
      </c>
      <c r="P371" s="125">
        <v>30</v>
      </c>
      <c r="Q371" s="125">
        <v>30</v>
      </c>
      <c r="R371" s="125">
        <v>29</v>
      </c>
      <c r="S371" s="125">
        <v>30</v>
      </c>
      <c r="T371" s="125">
        <v>30</v>
      </c>
      <c r="U371" s="125">
        <v>30</v>
      </c>
      <c r="V371" s="125">
        <v>30</v>
      </c>
      <c r="W371" s="125">
        <v>30</v>
      </c>
      <c r="X371" s="133">
        <v>30</v>
      </c>
      <c r="Y371" s="125">
        <v>30</v>
      </c>
      <c r="Z371" s="125">
        <v>30</v>
      </c>
      <c r="AA371" s="125">
        <v>30</v>
      </c>
      <c r="AB371" s="125">
        <v>30</v>
      </c>
      <c r="AC371" s="125">
        <v>30</v>
      </c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>
        <v>30</v>
      </c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7">
        <f t="shared" si="24"/>
        <v>29.94736842105263</v>
      </c>
      <c r="BM371" s="127">
        <f t="shared" si="25"/>
        <v>39.92982456140351</v>
      </c>
      <c r="BN371" s="125">
        <v>20</v>
      </c>
      <c r="BO371" s="125">
        <v>20</v>
      </c>
      <c r="BP371" s="128">
        <f t="shared" si="26"/>
        <v>79.9298245614035</v>
      </c>
    </row>
    <row r="372" spans="1:68" s="4" customFormat="1" ht="18" customHeight="1">
      <c r="A372" s="29" t="s">
        <v>2370</v>
      </c>
      <c r="B372" s="30" t="s">
        <v>2540</v>
      </c>
      <c r="C372" s="31" t="s">
        <v>2588</v>
      </c>
      <c r="D372" s="31" t="s">
        <v>2589</v>
      </c>
      <c r="E372" s="31" t="s">
        <v>2392</v>
      </c>
      <c r="F372" s="32" t="s">
        <v>2590</v>
      </c>
      <c r="G372" s="33" t="s">
        <v>2228</v>
      </c>
      <c r="H372" s="33" t="s">
        <v>2074</v>
      </c>
      <c r="I372" s="35" t="s">
        <v>2039</v>
      </c>
      <c r="J372" s="35" t="s">
        <v>2362</v>
      </c>
      <c r="K372" s="35" t="s">
        <v>2381</v>
      </c>
      <c r="L372" s="97">
        <v>28</v>
      </c>
      <c r="M372" s="97">
        <v>28</v>
      </c>
      <c r="N372" s="101">
        <v>30</v>
      </c>
      <c r="O372" s="97">
        <v>30</v>
      </c>
      <c r="P372" s="101">
        <v>30</v>
      </c>
      <c r="Q372" s="101">
        <v>30</v>
      </c>
      <c r="R372" s="97">
        <v>30</v>
      </c>
      <c r="S372" s="97">
        <v>30</v>
      </c>
      <c r="T372" s="97">
        <v>28</v>
      </c>
      <c r="U372" s="97">
        <v>28</v>
      </c>
      <c r="V372" s="97">
        <v>27</v>
      </c>
      <c r="W372" s="97">
        <v>30</v>
      </c>
      <c r="X372" s="101">
        <v>30</v>
      </c>
      <c r="Y372" s="101">
        <v>30</v>
      </c>
      <c r="Z372" s="101">
        <v>30</v>
      </c>
      <c r="AA372" s="101">
        <v>30</v>
      </c>
      <c r="AB372" s="101">
        <v>30</v>
      </c>
      <c r="AC372" s="101">
        <v>30</v>
      </c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97">
        <v>30</v>
      </c>
      <c r="AO372" s="97"/>
      <c r="AP372" s="97"/>
      <c r="AQ372" s="97"/>
      <c r="AR372" s="97"/>
      <c r="AS372" s="97"/>
      <c r="AT372" s="101"/>
      <c r="AU372" s="101"/>
      <c r="AV372" s="101"/>
      <c r="AW372" s="101"/>
      <c r="AX372" s="101"/>
      <c r="AY372" s="101"/>
      <c r="AZ372" s="101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127">
        <f t="shared" si="24"/>
        <v>29.42105263157895</v>
      </c>
      <c r="BM372" s="127">
        <f t="shared" si="25"/>
        <v>39.228070175438596</v>
      </c>
      <c r="BN372" s="125">
        <v>20</v>
      </c>
      <c r="BO372" s="125">
        <v>20</v>
      </c>
      <c r="BP372" s="128">
        <f t="shared" si="26"/>
        <v>79.2280701754386</v>
      </c>
    </row>
    <row r="373" spans="1:68" s="4" customFormat="1" ht="18" customHeight="1">
      <c r="A373" s="29" t="s">
        <v>930</v>
      </c>
      <c r="B373" s="30" t="s">
        <v>2540</v>
      </c>
      <c r="C373" s="31" t="s">
        <v>1142</v>
      </c>
      <c r="D373" s="31" t="s">
        <v>1143</v>
      </c>
      <c r="E373" s="31" t="s">
        <v>1758</v>
      </c>
      <c r="F373" s="32" t="s">
        <v>1144</v>
      </c>
      <c r="G373" s="33" t="s">
        <v>185</v>
      </c>
      <c r="H373" s="33" t="s">
        <v>2074</v>
      </c>
      <c r="I373" s="34" t="s">
        <v>2040</v>
      </c>
      <c r="J373" s="35" t="s">
        <v>2362</v>
      </c>
      <c r="K373" s="35" t="s">
        <v>2043</v>
      </c>
      <c r="L373" s="125">
        <v>30</v>
      </c>
      <c r="M373" s="97" t="s">
        <v>2390</v>
      </c>
      <c r="N373" s="125">
        <v>30</v>
      </c>
      <c r="O373" s="125">
        <v>30</v>
      </c>
      <c r="P373" s="125">
        <v>30</v>
      </c>
      <c r="Q373" s="125">
        <v>30</v>
      </c>
      <c r="R373" s="125">
        <v>29</v>
      </c>
      <c r="S373" s="125">
        <v>30</v>
      </c>
      <c r="T373" s="125">
        <v>30</v>
      </c>
      <c r="U373" s="125">
        <v>30</v>
      </c>
      <c r="V373" s="125">
        <v>30</v>
      </c>
      <c r="W373" s="125">
        <v>27</v>
      </c>
      <c r="X373" s="133">
        <v>30</v>
      </c>
      <c r="Y373" s="125">
        <v>30</v>
      </c>
      <c r="Z373" s="125">
        <v>30</v>
      </c>
      <c r="AA373" s="125">
        <v>30</v>
      </c>
      <c r="AB373" s="125">
        <v>30</v>
      </c>
      <c r="AC373" s="125">
        <v>30</v>
      </c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>
        <v>30</v>
      </c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7">
        <f>SUM(L373:BB373)/18</f>
        <v>29.77777777777778</v>
      </c>
      <c r="BM373" s="127">
        <f t="shared" si="25"/>
        <v>39.7037037037037</v>
      </c>
      <c r="BN373" s="125">
        <v>20</v>
      </c>
      <c r="BO373" s="125">
        <v>20</v>
      </c>
      <c r="BP373" s="128">
        <f t="shared" si="26"/>
        <v>79.7037037037037</v>
      </c>
    </row>
    <row r="374" spans="1:68" s="4" customFormat="1" ht="18" customHeight="1">
      <c r="A374" s="29" t="s">
        <v>930</v>
      </c>
      <c r="B374" s="30" t="s">
        <v>2540</v>
      </c>
      <c r="C374" s="31" t="s">
        <v>1147</v>
      </c>
      <c r="D374" s="31" t="s">
        <v>2999</v>
      </c>
      <c r="E374" s="31" t="s">
        <v>1724</v>
      </c>
      <c r="F374" s="32" t="s">
        <v>2409</v>
      </c>
      <c r="G374" s="33" t="s">
        <v>2990</v>
      </c>
      <c r="H374" s="33" t="s">
        <v>2420</v>
      </c>
      <c r="I374" s="34" t="s">
        <v>2039</v>
      </c>
      <c r="J374" s="35" t="s">
        <v>2362</v>
      </c>
      <c r="K374" s="35" t="s">
        <v>2043</v>
      </c>
      <c r="L374" s="125">
        <v>30</v>
      </c>
      <c r="M374" s="97" t="s">
        <v>2390</v>
      </c>
      <c r="N374" s="125">
        <v>27</v>
      </c>
      <c r="O374" s="125">
        <v>30</v>
      </c>
      <c r="P374" s="125">
        <v>30</v>
      </c>
      <c r="Q374" s="125">
        <v>30</v>
      </c>
      <c r="R374" s="125">
        <v>29</v>
      </c>
      <c r="S374" s="125">
        <v>30</v>
      </c>
      <c r="T374" s="125">
        <v>30</v>
      </c>
      <c r="U374" s="125">
        <v>30</v>
      </c>
      <c r="V374" s="125">
        <v>29</v>
      </c>
      <c r="W374" s="125">
        <v>29</v>
      </c>
      <c r="X374" s="133">
        <v>30</v>
      </c>
      <c r="Y374" s="125">
        <v>3</v>
      </c>
      <c r="Z374" s="125">
        <v>30</v>
      </c>
      <c r="AA374" s="125">
        <v>30</v>
      </c>
      <c r="AB374" s="125">
        <v>30</v>
      </c>
      <c r="AC374" s="125">
        <v>30</v>
      </c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>
        <v>30</v>
      </c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7">
        <f>SUM(L374:BB374)/18</f>
        <v>28.166666666666668</v>
      </c>
      <c r="BM374" s="127">
        <f t="shared" si="25"/>
        <v>37.55555555555556</v>
      </c>
      <c r="BN374" s="125">
        <v>19</v>
      </c>
      <c r="BO374" s="125">
        <v>19</v>
      </c>
      <c r="BP374" s="128">
        <f t="shared" si="26"/>
        <v>75.55555555555556</v>
      </c>
    </row>
    <row r="375" spans="1:68" s="4" customFormat="1" ht="18" customHeight="1">
      <c r="A375" s="29" t="s">
        <v>2169</v>
      </c>
      <c r="B375" s="30" t="s">
        <v>2540</v>
      </c>
      <c r="C375" s="31" t="s">
        <v>1468</v>
      </c>
      <c r="D375" s="31" t="s">
        <v>1469</v>
      </c>
      <c r="E375" s="31" t="s">
        <v>1470</v>
      </c>
      <c r="F375" s="32" t="s">
        <v>1471</v>
      </c>
      <c r="G375" s="33" t="s">
        <v>1472</v>
      </c>
      <c r="H375" s="33" t="s">
        <v>2351</v>
      </c>
      <c r="I375" s="34" t="s">
        <v>2039</v>
      </c>
      <c r="J375" s="35" t="s">
        <v>2362</v>
      </c>
      <c r="K375" s="35" t="s">
        <v>2381</v>
      </c>
      <c r="L375" s="126" t="s">
        <v>2717</v>
      </c>
      <c r="M375" s="123" t="s">
        <v>2717</v>
      </c>
      <c r="N375" s="123" t="s">
        <v>2717</v>
      </c>
      <c r="O375" s="123" t="s">
        <v>2717</v>
      </c>
      <c r="P375" s="123" t="s">
        <v>2717</v>
      </c>
      <c r="Q375" s="125" t="s">
        <v>2717</v>
      </c>
      <c r="R375" s="125" t="s">
        <v>2717</v>
      </c>
      <c r="S375" s="125" t="s">
        <v>2717</v>
      </c>
      <c r="T375" s="125" t="s">
        <v>2717</v>
      </c>
      <c r="U375" s="123" t="s">
        <v>2717</v>
      </c>
      <c r="V375" s="123" t="s">
        <v>2717</v>
      </c>
      <c r="W375" s="123" t="s">
        <v>2717</v>
      </c>
      <c r="X375" s="133" t="s">
        <v>2717</v>
      </c>
      <c r="Y375" s="123" t="s">
        <v>2717</v>
      </c>
      <c r="Z375" s="123" t="s">
        <v>2717</v>
      </c>
      <c r="AA375" s="123" t="s">
        <v>2717</v>
      </c>
      <c r="AB375" s="123" t="s">
        <v>2717</v>
      </c>
      <c r="AC375" s="123" t="s">
        <v>2717</v>
      </c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6" t="s">
        <v>2717</v>
      </c>
      <c r="AO375" s="126"/>
      <c r="AP375" s="126"/>
      <c r="AQ375" s="126"/>
      <c r="AR375" s="126"/>
      <c r="AS375" s="125"/>
      <c r="AT375" s="123"/>
      <c r="AU375" s="123"/>
      <c r="AV375" s="123"/>
      <c r="AW375" s="123"/>
      <c r="AX375" s="123"/>
      <c r="AY375" s="123"/>
      <c r="AZ375" s="123"/>
      <c r="BA375" s="126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7">
        <f t="shared" si="24"/>
        <v>0</v>
      </c>
      <c r="BM375" s="127">
        <f t="shared" si="25"/>
        <v>0</v>
      </c>
      <c r="BN375" s="125"/>
      <c r="BO375" s="125"/>
      <c r="BP375" s="128">
        <f t="shared" si="26"/>
        <v>0</v>
      </c>
    </row>
    <row r="376" spans="1:68" s="4" customFormat="1" ht="18" customHeight="1">
      <c r="A376" s="29" t="s">
        <v>1589</v>
      </c>
      <c r="B376" s="30" t="s">
        <v>2540</v>
      </c>
      <c r="C376" s="68" t="s">
        <v>1981</v>
      </c>
      <c r="D376" s="31" t="s">
        <v>1778</v>
      </c>
      <c r="E376" s="31" t="s">
        <v>1594</v>
      </c>
      <c r="F376" s="32" t="s">
        <v>2249</v>
      </c>
      <c r="G376" s="33" t="s">
        <v>2250</v>
      </c>
      <c r="H376" s="69" t="s">
        <v>1589</v>
      </c>
      <c r="I376" s="34" t="s">
        <v>2039</v>
      </c>
      <c r="J376" s="69" t="s">
        <v>2362</v>
      </c>
      <c r="K376" s="35" t="s">
        <v>2043</v>
      </c>
      <c r="L376" s="65">
        <v>30</v>
      </c>
      <c r="M376" s="65">
        <v>30</v>
      </c>
      <c r="N376" s="65">
        <v>28</v>
      </c>
      <c r="O376" s="65">
        <v>30</v>
      </c>
      <c r="P376" s="65">
        <v>27</v>
      </c>
      <c r="Q376" s="65">
        <v>30</v>
      </c>
      <c r="R376" s="65">
        <v>24</v>
      </c>
      <c r="S376" s="65">
        <v>30</v>
      </c>
      <c r="T376" s="65">
        <v>30</v>
      </c>
      <c r="U376" s="65">
        <v>30</v>
      </c>
      <c r="V376" s="65">
        <v>24</v>
      </c>
      <c r="W376" s="65">
        <v>27</v>
      </c>
      <c r="X376" s="67">
        <v>30</v>
      </c>
      <c r="Y376" s="65">
        <v>30</v>
      </c>
      <c r="Z376" s="65">
        <v>30</v>
      </c>
      <c r="AA376" s="65">
        <v>30</v>
      </c>
      <c r="AB376" s="65">
        <v>30</v>
      </c>
      <c r="AC376" s="65">
        <v>30</v>
      </c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>
        <v>30</v>
      </c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127">
        <f t="shared" si="24"/>
        <v>28.94736842105263</v>
      </c>
      <c r="BM376" s="129">
        <f t="shared" si="25"/>
        <v>38.59649122807017</v>
      </c>
      <c r="BN376" s="130">
        <v>19</v>
      </c>
      <c r="BO376" s="130">
        <v>19</v>
      </c>
      <c r="BP376" s="131">
        <f t="shared" si="26"/>
        <v>76.59649122807016</v>
      </c>
    </row>
    <row r="377" spans="1:68" s="4" customFormat="1" ht="18" customHeight="1">
      <c r="A377" s="29" t="s">
        <v>2370</v>
      </c>
      <c r="B377" s="30" t="s">
        <v>2540</v>
      </c>
      <c r="C377" s="31" t="s">
        <v>2598</v>
      </c>
      <c r="D377" s="31" t="s">
        <v>2599</v>
      </c>
      <c r="E377" s="31" t="s">
        <v>2600</v>
      </c>
      <c r="F377" s="32" t="s">
        <v>2601</v>
      </c>
      <c r="G377" s="33" t="s">
        <v>2080</v>
      </c>
      <c r="H377" s="33" t="s">
        <v>2074</v>
      </c>
      <c r="I377" s="35" t="s">
        <v>2040</v>
      </c>
      <c r="J377" s="35" t="s">
        <v>2362</v>
      </c>
      <c r="K377" s="35" t="s">
        <v>2381</v>
      </c>
      <c r="L377" s="97">
        <v>30</v>
      </c>
      <c r="M377" s="97">
        <v>28</v>
      </c>
      <c r="N377" s="101">
        <v>30</v>
      </c>
      <c r="O377" s="97">
        <v>30</v>
      </c>
      <c r="P377" s="101">
        <v>30</v>
      </c>
      <c r="Q377" s="101">
        <v>30</v>
      </c>
      <c r="R377" s="97">
        <v>30</v>
      </c>
      <c r="S377" s="97">
        <v>30</v>
      </c>
      <c r="T377" s="97">
        <v>28</v>
      </c>
      <c r="U377" s="97">
        <v>29</v>
      </c>
      <c r="V377" s="97">
        <v>26</v>
      </c>
      <c r="W377" s="97">
        <v>30</v>
      </c>
      <c r="X377" s="101">
        <v>30</v>
      </c>
      <c r="Y377" s="101">
        <v>30</v>
      </c>
      <c r="Z377" s="101">
        <v>30</v>
      </c>
      <c r="AA377" s="101">
        <v>30</v>
      </c>
      <c r="AB377" s="101">
        <v>30</v>
      </c>
      <c r="AC377" s="101">
        <v>30</v>
      </c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97">
        <v>30</v>
      </c>
      <c r="AO377" s="97"/>
      <c r="AP377" s="97"/>
      <c r="AQ377" s="97"/>
      <c r="AR377" s="97"/>
      <c r="AS377" s="97"/>
      <c r="AT377" s="101"/>
      <c r="AU377" s="101"/>
      <c r="AV377" s="101"/>
      <c r="AW377" s="101"/>
      <c r="AX377" s="101"/>
      <c r="AY377" s="101"/>
      <c r="AZ377" s="101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127">
        <f t="shared" si="24"/>
        <v>29.526315789473685</v>
      </c>
      <c r="BM377" s="127">
        <f t="shared" si="25"/>
        <v>39.36842105263158</v>
      </c>
      <c r="BN377" s="125">
        <v>20</v>
      </c>
      <c r="BO377" s="125">
        <v>20</v>
      </c>
      <c r="BP377" s="128">
        <f t="shared" si="26"/>
        <v>79.36842105263159</v>
      </c>
    </row>
    <row r="378" spans="1:68" s="4" customFormat="1" ht="18" customHeight="1">
      <c r="A378" s="29" t="s">
        <v>930</v>
      </c>
      <c r="B378" s="30" t="s">
        <v>2540</v>
      </c>
      <c r="C378" s="31" t="s">
        <v>1152</v>
      </c>
      <c r="D378" s="31" t="s">
        <v>893</v>
      </c>
      <c r="E378" s="31" t="s">
        <v>1594</v>
      </c>
      <c r="F378" s="32" t="s">
        <v>1153</v>
      </c>
      <c r="G378" s="33" t="s">
        <v>804</v>
      </c>
      <c r="H378" s="33" t="s">
        <v>2420</v>
      </c>
      <c r="I378" s="34" t="s">
        <v>2039</v>
      </c>
      <c r="J378" s="35" t="s">
        <v>2362</v>
      </c>
      <c r="K378" s="35" t="s">
        <v>2043</v>
      </c>
      <c r="L378" s="125">
        <v>30</v>
      </c>
      <c r="M378" s="97" t="s">
        <v>2390</v>
      </c>
      <c r="N378" s="125">
        <v>28</v>
      </c>
      <c r="O378" s="125">
        <v>30</v>
      </c>
      <c r="P378" s="125">
        <v>30</v>
      </c>
      <c r="Q378" s="125">
        <v>30</v>
      </c>
      <c r="R378" s="125">
        <v>29</v>
      </c>
      <c r="S378" s="125">
        <v>30</v>
      </c>
      <c r="T378" s="125">
        <v>30</v>
      </c>
      <c r="U378" s="125">
        <v>30</v>
      </c>
      <c r="V378" s="125">
        <v>30</v>
      </c>
      <c r="W378" s="125">
        <v>30</v>
      </c>
      <c r="X378" s="133">
        <v>27</v>
      </c>
      <c r="Y378" s="125">
        <v>30</v>
      </c>
      <c r="Z378" s="125">
        <v>30</v>
      </c>
      <c r="AA378" s="125">
        <v>30</v>
      </c>
      <c r="AB378" s="125">
        <v>30</v>
      </c>
      <c r="AC378" s="125">
        <v>30</v>
      </c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>
        <v>30</v>
      </c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7">
        <f>SUM(L378:BB378)/18</f>
        <v>29.666666666666668</v>
      </c>
      <c r="BM378" s="127">
        <f t="shared" si="25"/>
        <v>39.55555555555556</v>
      </c>
      <c r="BN378" s="125">
        <v>20</v>
      </c>
      <c r="BO378" s="125">
        <v>20</v>
      </c>
      <c r="BP378" s="128">
        <f t="shared" si="26"/>
        <v>79.55555555555556</v>
      </c>
    </row>
    <row r="379" spans="1:68" s="4" customFormat="1" ht="18" customHeight="1">
      <c r="A379" s="29" t="s">
        <v>2370</v>
      </c>
      <c r="B379" s="30" t="s">
        <v>2540</v>
      </c>
      <c r="C379" s="31" t="s">
        <v>2605</v>
      </c>
      <c r="D379" s="31" t="s">
        <v>2606</v>
      </c>
      <c r="E379" s="31" t="s">
        <v>2607</v>
      </c>
      <c r="F379" s="32" t="s">
        <v>2608</v>
      </c>
      <c r="G379" s="33" t="s">
        <v>2257</v>
      </c>
      <c r="H379" s="33" t="s">
        <v>2074</v>
      </c>
      <c r="I379" s="35" t="s">
        <v>2040</v>
      </c>
      <c r="J379" s="35" t="s">
        <v>2362</v>
      </c>
      <c r="K379" s="35" t="s">
        <v>2381</v>
      </c>
      <c r="L379" s="97">
        <v>29</v>
      </c>
      <c r="M379" s="97">
        <v>28</v>
      </c>
      <c r="N379" s="101">
        <v>29</v>
      </c>
      <c r="O379" s="97">
        <v>29</v>
      </c>
      <c r="P379" s="101">
        <v>30</v>
      </c>
      <c r="Q379" s="101">
        <v>30</v>
      </c>
      <c r="R379" s="97">
        <v>30</v>
      </c>
      <c r="S379" s="97">
        <v>30</v>
      </c>
      <c r="T379" s="97">
        <v>27</v>
      </c>
      <c r="U379" s="97">
        <v>27</v>
      </c>
      <c r="V379" s="97">
        <v>27</v>
      </c>
      <c r="W379" s="97">
        <v>30</v>
      </c>
      <c r="X379" s="101">
        <v>30</v>
      </c>
      <c r="Y379" s="101">
        <v>30</v>
      </c>
      <c r="Z379" s="101">
        <v>30</v>
      </c>
      <c r="AA379" s="101">
        <v>30</v>
      </c>
      <c r="AB379" s="101">
        <v>30</v>
      </c>
      <c r="AC379" s="101">
        <v>30</v>
      </c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97">
        <v>30</v>
      </c>
      <c r="AO379" s="97"/>
      <c r="AP379" s="97"/>
      <c r="AQ379" s="97"/>
      <c r="AR379" s="97"/>
      <c r="AS379" s="97"/>
      <c r="AT379" s="101"/>
      <c r="AU379" s="101"/>
      <c r="AV379" s="101"/>
      <c r="AW379" s="101"/>
      <c r="AX379" s="101"/>
      <c r="AY379" s="101"/>
      <c r="AZ379" s="101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127">
        <f aca="true" t="shared" si="27" ref="BL379:BL419">SUM(L379:BB379)/19</f>
        <v>29.263157894736842</v>
      </c>
      <c r="BM379" s="127">
        <f t="shared" si="25"/>
        <v>39.01754385964912</v>
      </c>
      <c r="BN379" s="125">
        <v>20</v>
      </c>
      <c r="BO379" s="125">
        <v>20</v>
      </c>
      <c r="BP379" s="128">
        <f t="shared" si="26"/>
        <v>79.01754385964912</v>
      </c>
    </row>
    <row r="380" spans="1:68" s="4" customFormat="1" ht="18" customHeight="1">
      <c r="A380" s="29" t="s">
        <v>930</v>
      </c>
      <c r="B380" s="30" t="s">
        <v>2540</v>
      </c>
      <c r="C380" s="31" t="s">
        <v>1154</v>
      </c>
      <c r="D380" s="31" t="s">
        <v>453</v>
      </c>
      <c r="E380" s="31" t="s">
        <v>1155</v>
      </c>
      <c r="F380" s="32" t="s">
        <v>1156</v>
      </c>
      <c r="G380" s="33" t="s">
        <v>56</v>
      </c>
      <c r="H380" s="33" t="s">
        <v>2420</v>
      </c>
      <c r="I380" s="34" t="s">
        <v>2039</v>
      </c>
      <c r="J380" s="35" t="s">
        <v>2362</v>
      </c>
      <c r="K380" s="35" t="s">
        <v>2043</v>
      </c>
      <c r="L380" s="125">
        <v>30</v>
      </c>
      <c r="M380" s="125">
        <v>30</v>
      </c>
      <c r="N380" s="125">
        <v>28</v>
      </c>
      <c r="O380" s="125">
        <v>30</v>
      </c>
      <c r="P380" s="125">
        <v>30</v>
      </c>
      <c r="Q380" s="125">
        <v>30</v>
      </c>
      <c r="R380" s="125">
        <v>30</v>
      </c>
      <c r="S380" s="125">
        <v>30</v>
      </c>
      <c r="T380" s="125">
        <v>30</v>
      </c>
      <c r="U380" s="125">
        <v>30</v>
      </c>
      <c r="V380" s="125">
        <v>29</v>
      </c>
      <c r="W380" s="125">
        <v>29</v>
      </c>
      <c r="X380" s="133">
        <v>28</v>
      </c>
      <c r="Y380" s="125">
        <v>30</v>
      </c>
      <c r="Z380" s="125">
        <v>30</v>
      </c>
      <c r="AA380" s="125">
        <v>30</v>
      </c>
      <c r="AB380" s="125">
        <v>30</v>
      </c>
      <c r="AC380" s="125">
        <v>30</v>
      </c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>
        <v>30</v>
      </c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7">
        <f t="shared" si="27"/>
        <v>29.68421052631579</v>
      </c>
      <c r="BM380" s="127">
        <f t="shared" si="25"/>
        <v>39.578947368421055</v>
      </c>
      <c r="BN380" s="125">
        <v>20</v>
      </c>
      <c r="BO380" s="125">
        <v>20</v>
      </c>
      <c r="BP380" s="128">
        <f t="shared" si="26"/>
        <v>79.57894736842105</v>
      </c>
    </row>
    <row r="381" spans="1:68" s="4" customFormat="1" ht="18" customHeight="1">
      <c r="A381" s="29" t="s">
        <v>2370</v>
      </c>
      <c r="B381" s="30" t="s">
        <v>2540</v>
      </c>
      <c r="C381" s="31" t="s">
        <v>2609</v>
      </c>
      <c r="D381" s="31" t="s">
        <v>2610</v>
      </c>
      <c r="E381" s="31" t="s">
        <v>1775</v>
      </c>
      <c r="F381" s="32" t="s">
        <v>2611</v>
      </c>
      <c r="G381" s="33" t="s">
        <v>2080</v>
      </c>
      <c r="H381" s="33" t="s">
        <v>2074</v>
      </c>
      <c r="I381" s="35" t="s">
        <v>2039</v>
      </c>
      <c r="J381" s="35" t="s">
        <v>2362</v>
      </c>
      <c r="K381" s="35" t="s">
        <v>2381</v>
      </c>
      <c r="L381" s="97">
        <v>29</v>
      </c>
      <c r="M381" s="97" t="s">
        <v>2390</v>
      </c>
      <c r="N381" s="101">
        <v>30</v>
      </c>
      <c r="O381" s="97">
        <v>28</v>
      </c>
      <c r="P381" s="101">
        <v>30</v>
      </c>
      <c r="Q381" s="101">
        <v>30</v>
      </c>
      <c r="R381" s="97">
        <v>30</v>
      </c>
      <c r="S381" s="97">
        <v>30</v>
      </c>
      <c r="T381" s="97">
        <v>27</v>
      </c>
      <c r="U381" s="97">
        <v>28</v>
      </c>
      <c r="V381" s="97">
        <v>28</v>
      </c>
      <c r="W381" s="97">
        <v>30</v>
      </c>
      <c r="X381" s="101">
        <v>30</v>
      </c>
      <c r="Y381" s="101">
        <v>30</v>
      </c>
      <c r="Z381" s="101">
        <v>30</v>
      </c>
      <c r="AA381" s="101">
        <v>30</v>
      </c>
      <c r="AB381" s="101">
        <v>30</v>
      </c>
      <c r="AC381" s="101">
        <v>30</v>
      </c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97">
        <v>30</v>
      </c>
      <c r="AO381" s="97"/>
      <c r="AP381" s="97"/>
      <c r="AQ381" s="97"/>
      <c r="AR381" s="97"/>
      <c r="AS381" s="97"/>
      <c r="AT381" s="101"/>
      <c r="AU381" s="101"/>
      <c r="AV381" s="101"/>
      <c r="AW381" s="101"/>
      <c r="AX381" s="101"/>
      <c r="AY381" s="101"/>
      <c r="AZ381" s="101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127">
        <f>SUM(L381:BB381)/18</f>
        <v>29.444444444444443</v>
      </c>
      <c r="BM381" s="127">
        <f t="shared" si="25"/>
        <v>39.25925925925926</v>
      </c>
      <c r="BN381" s="125">
        <v>19</v>
      </c>
      <c r="BO381" s="125">
        <v>19</v>
      </c>
      <c r="BP381" s="128">
        <f t="shared" si="26"/>
        <v>77.25925925925927</v>
      </c>
    </row>
    <row r="382" spans="1:68" s="4" customFormat="1" ht="18" customHeight="1">
      <c r="A382" s="29" t="s">
        <v>2370</v>
      </c>
      <c r="B382" s="30" t="s">
        <v>2540</v>
      </c>
      <c r="C382" s="31" t="s">
        <v>2617</v>
      </c>
      <c r="D382" s="31" t="s">
        <v>2618</v>
      </c>
      <c r="E382" s="31" t="s">
        <v>2384</v>
      </c>
      <c r="F382" s="32" t="s">
        <v>2619</v>
      </c>
      <c r="G382" s="33" t="s">
        <v>2410</v>
      </c>
      <c r="H382" s="33" t="s">
        <v>2074</v>
      </c>
      <c r="I382" s="35" t="s">
        <v>2039</v>
      </c>
      <c r="J382" s="35" t="s">
        <v>2362</v>
      </c>
      <c r="K382" s="35" t="s">
        <v>2381</v>
      </c>
      <c r="L382" s="97">
        <v>30</v>
      </c>
      <c r="M382" s="97" t="s">
        <v>2390</v>
      </c>
      <c r="N382" s="101">
        <v>30</v>
      </c>
      <c r="O382" s="97">
        <v>30</v>
      </c>
      <c r="P382" s="101">
        <v>30</v>
      </c>
      <c r="Q382" s="101">
        <v>30</v>
      </c>
      <c r="R382" s="97">
        <v>30</v>
      </c>
      <c r="S382" s="97">
        <v>30</v>
      </c>
      <c r="T382" s="97">
        <v>28</v>
      </c>
      <c r="U382" s="97">
        <v>28</v>
      </c>
      <c r="V382" s="97">
        <v>28</v>
      </c>
      <c r="W382" s="97">
        <v>30</v>
      </c>
      <c r="X382" s="101">
        <v>30</v>
      </c>
      <c r="Y382" s="101">
        <v>30</v>
      </c>
      <c r="Z382" s="101">
        <v>30</v>
      </c>
      <c r="AA382" s="101">
        <v>30</v>
      </c>
      <c r="AB382" s="101">
        <v>30</v>
      </c>
      <c r="AC382" s="101">
        <v>30</v>
      </c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97">
        <v>30</v>
      </c>
      <c r="AO382" s="97"/>
      <c r="AP382" s="97"/>
      <c r="AQ382" s="97"/>
      <c r="AR382" s="97"/>
      <c r="AS382" s="97"/>
      <c r="AT382" s="101"/>
      <c r="AU382" s="101"/>
      <c r="AV382" s="101"/>
      <c r="AW382" s="101"/>
      <c r="AX382" s="101"/>
      <c r="AY382" s="101"/>
      <c r="AZ382" s="101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127">
        <f>SUM(L382:BB382)/18</f>
        <v>29.666666666666668</v>
      </c>
      <c r="BM382" s="127">
        <f t="shared" si="25"/>
        <v>39.55555555555556</v>
      </c>
      <c r="BN382" s="125">
        <v>20</v>
      </c>
      <c r="BO382" s="125">
        <v>20</v>
      </c>
      <c r="BP382" s="128">
        <f t="shared" si="26"/>
        <v>79.55555555555556</v>
      </c>
    </row>
    <row r="383" spans="1:68" s="4" customFormat="1" ht="18" customHeight="1">
      <c r="A383" s="29" t="s">
        <v>930</v>
      </c>
      <c r="B383" s="30" t="s">
        <v>2540</v>
      </c>
      <c r="C383" s="31" t="s">
        <v>1163</v>
      </c>
      <c r="D383" s="31" t="s">
        <v>1164</v>
      </c>
      <c r="E383" s="31" t="s">
        <v>1657</v>
      </c>
      <c r="F383" s="32" t="s">
        <v>1165</v>
      </c>
      <c r="G383" s="33" t="s">
        <v>2990</v>
      </c>
      <c r="H383" s="33" t="s">
        <v>2420</v>
      </c>
      <c r="I383" s="34" t="s">
        <v>2039</v>
      </c>
      <c r="J383" s="35" t="s">
        <v>2362</v>
      </c>
      <c r="K383" s="35" t="s">
        <v>2043</v>
      </c>
      <c r="L383" s="125">
        <v>30</v>
      </c>
      <c r="M383" s="97" t="s">
        <v>2390</v>
      </c>
      <c r="N383" s="125">
        <v>28</v>
      </c>
      <c r="O383" s="125">
        <v>30</v>
      </c>
      <c r="P383" s="125">
        <v>30</v>
      </c>
      <c r="Q383" s="125">
        <v>30</v>
      </c>
      <c r="R383" s="125">
        <v>30</v>
      </c>
      <c r="S383" s="125">
        <v>30</v>
      </c>
      <c r="T383" s="125">
        <v>30</v>
      </c>
      <c r="U383" s="125">
        <v>30</v>
      </c>
      <c r="V383" s="125">
        <v>29</v>
      </c>
      <c r="W383" s="125">
        <v>30</v>
      </c>
      <c r="X383" s="133">
        <v>30</v>
      </c>
      <c r="Y383" s="125">
        <v>30</v>
      </c>
      <c r="Z383" s="125">
        <v>30</v>
      </c>
      <c r="AA383" s="125">
        <v>30</v>
      </c>
      <c r="AB383" s="125">
        <v>30</v>
      </c>
      <c r="AC383" s="125">
        <v>30</v>
      </c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>
        <v>30</v>
      </c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7">
        <f>SUM(L383:BB383)/18</f>
        <v>29.833333333333332</v>
      </c>
      <c r="BM383" s="127">
        <f t="shared" si="25"/>
        <v>39.77777777777778</v>
      </c>
      <c r="BN383" s="125">
        <v>19</v>
      </c>
      <c r="BO383" s="125">
        <v>19</v>
      </c>
      <c r="BP383" s="128">
        <f t="shared" si="26"/>
        <v>77.77777777777777</v>
      </c>
    </row>
    <row r="384" spans="1:68" s="4" customFormat="1" ht="18" customHeight="1">
      <c r="A384" s="29" t="s">
        <v>2370</v>
      </c>
      <c r="B384" s="30" t="s">
        <v>2540</v>
      </c>
      <c r="C384" s="31" t="s">
        <v>2624</v>
      </c>
      <c r="D384" s="31" t="s">
        <v>2625</v>
      </c>
      <c r="E384" s="31" t="s">
        <v>2626</v>
      </c>
      <c r="F384" s="32" t="s">
        <v>2627</v>
      </c>
      <c r="G384" s="33" t="s">
        <v>2080</v>
      </c>
      <c r="H384" s="33" t="s">
        <v>2074</v>
      </c>
      <c r="I384" s="35" t="s">
        <v>2039</v>
      </c>
      <c r="J384" s="35" t="s">
        <v>2362</v>
      </c>
      <c r="K384" s="35" t="s">
        <v>2381</v>
      </c>
      <c r="L384" s="97">
        <v>28</v>
      </c>
      <c r="M384" s="97">
        <v>29</v>
      </c>
      <c r="N384" s="101">
        <v>28</v>
      </c>
      <c r="O384" s="97">
        <v>30</v>
      </c>
      <c r="P384" s="101">
        <v>30</v>
      </c>
      <c r="Q384" s="101">
        <v>30</v>
      </c>
      <c r="R384" s="97">
        <v>30</v>
      </c>
      <c r="S384" s="97">
        <v>30</v>
      </c>
      <c r="T384" s="97">
        <v>28</v>
      </c>
      <c r="U384" s="97">
        <v>28</v>
      </c>
      <c r="V384" s="97">
        <v>26</v>
      </c>
      <c r="W384" s="97">
        <v>30</v>
      </c>
      <c r="X384" s="101">
        <v>30</v>
      </c>
      <c r="Y384" s="101">
        <v>30</v>
      </c>
      <c r="Z384" s="101">
        <v>30</v>
      </c>
      <c r="AA384" s="101">
        <v>30</v>
      </c>
      <c r="AB384" s="101">
        <v>30</v>
      </c>
      <c r="AC384" s="101">
        <v>30</v>
      </c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97">
        <v>30</v>
      </c>
      <c r="AO384" s="97"/>
      <c r="AP384" s="97"/>
      <c r="AQ384" s="97"/>
      <c r="AR384" s="97"/>
      <c r="AS384" s="97"/>
      <c r="AT384" s="101"/>
      <c r="AU384" s="101"/>
      <c r="AV384" s="101"/>
      <c r="AW384" s="101"/>
      <c r="AX384" s="101"/>
      <c r="AY384" s="101"/>
      <c r="AZ384" s="101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127">
        <f t="shared" si="27"/>
        <v>29.31578947368421</v>
      </c>
      <c r="BM384" s="127">
        <f t="shared" si="25"/>
        <v>39.08771929824561</v>
      </c>
      <c r="BN384" s="125">
        <v>20</v>
      </c>
      <c r="BO384" s="125">
        <v>20</v>
      </c>
      <c r="BP384" s="128">
        <f t="shared" si="26"/>
        <v>79.08771929824562</v>
      </c>
    </row>
    <row r="385" spans="1:68" s="4" customFormat="1" ht="18" customHeight="1">
      <c r="A385" s="29" t="s">
        <v>930</v>
      </c>
      <c r="B385" s="30" t="s">
        <v>2540</v>
      </c>
      <c r="C385" s="31" t="s">
        <v>1181</v>
      </c>
      <c r="D385" s="31" t="s">
        <v>1182</v>
      </c>
      <c r="E385" s="31" t="s">
        <v>1820</v>
      </c>
      <c r="F385" s="32" t="s">
        <v>1183</v>
      </c>
      <c r="G385" s="33" t="s">
        <v>284</v>
      </c>
      <c r="H385" s="33" t="s">
        <v>2420</v>
      </c>
      <c r="I385" s="34" t="s">
        <v>2039</v>
      </c>
      <c r="J385" s="35" t="s">
        <v>2362</v>
      </c>
      <c r="K385" s="35" t="s">
        <v>2043</v>
      </c>
      <c r="L385" s="125">
        <v>30</v>
      </c>
      <c r="M385" s="125">
        <v>30</v>
      </c>
      <c r="N385" s="125">
        <v>30</v>
      </c>
      <c r="O385" s="125">
        <v>30</v>
      </c>
      <c r="P385" s="125">
        <v>30</v>
      </c>
      <c r="Q385" s="125">
        <v>30</v>
      </c>
      <c r="R385" s="125">
        <v>29</v>
      </c>
      <c r="S385" s="125">
        <v>30</v>
      </c>
      <c r="T385" s="125">
        <v>30</v>
      </c>
      <c r="U385" s="125">
        <v>30</v>
      </c>
      <c r="V385" s="125">
        <v>29</v>
      </c>
      <c r="W385" s="125">
        <v>30</v>
      </c>
      <c r="X385" s="133">
        <v>28</v>
      </c>
      <c r="Y385" s="125">
        <v>30</v>
      </c>
      <c r="Z385" s="125">
        <v>30</v>
      </c>
      <c r="AA385" s="125">
        <v>30</v>
      </c>
      <c r="AB385" s="125">
        <v>30</v>
      </c>
      <c r="AC385" s="125">
        <v>30</v>
      </c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>
        <v>30</v>
      </c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7">
        <f t="shared" si="27"/>
        <v>29.789473684210527</v>
      </c>
      <c r="BM385" s="127">
        <f t="shared" si="25"/>
        <v>39.719298245614034</v>
      </c>
      <c r="BN385" s="125">
        <v>20</v>
      </c>
      <c r="BO385" s="125">
        <v>20</v>
      </c>
      <c r="BP385" s="128">
        <f t="shared" si="26"/>
        <v>79.71929824561403</v>
      </c>
    </row>
    <row r="386" spans="1:68" s="4" customFormat="1" ht="18" customHeight="1">
      <c r="A386" s="29" t="s">
        <v>930</v>
      </c>
      <c r="B386" s="30" t="s">
        <v>2540</v>
      </c>
      <c r="C386" s="31" t="s">
        <v>1184</v>
      </c>
      <c r="D386" s="31" t="s">
        <v>1185</v>
      </c>
      <c r="E386" s="31" t="s">
        <v>1704</v>
      </c>
      <c r="F386" s="32" t="s">
        <v>1186</v>
      </c>
      <c r="G386" s="33" t="s">
        <v>1187</v>
      </c>
      <c r="H386" s="33" t="s">
        <v>2420</v>
      </c>
      <c r="I386" s="34" t="s">
        <v>2040</v>
      </c>
      <c r="J386" s="35" t="s">
        <v>2362</v>
      </c>
      <c r="K386" s="35" t="s">
        <v>2043</v>
      </c>
      <c r="L386" s="125">
        <v>30</v>
      </c>
      <c r="M386" s="97" t="s">
        <v>2390</v>
      </c>
      <c r="N386" s="125">
        <v>30</v>
      </c>
      <c r="O386" s="125">
        <v>30</v>
      </c>
      <c r="P386" s="125">
        <v>30</v>
      </c>
      <c r="Q386" s="125">
        <v>30</v>
      </c>
      <c r="R386" s="125">
        <v>30</v>
      </c>
      <c r="S386" s="125">
        <v>30</v>
      </c>
      <c r="T386" s="125">
        <v>30</v>
      </c>
      <c r="U386" s="125">
        <v>30</v>
      </c>
      <c r="V386" s="125">
        <v>30</v>
      </c>
      <c r="W386" s="125">
        <v>30</v>
      </c>
      <c r="X386" s="133">
        <v>30</v>
      </c>
      <c r="Y386" s="125">
        <v>30</v>
      </c>
      <c r="Z386" s="125">
        <v>30</v>
      </c>
      <c r="AA386" s="125">
        <v>30</v>
      </c>
      <c r="AB386" s="125">
        <v>30</v>
      </c>
      <c r="AC386" s="125">
        <v>30</v>
      </c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>
        <v>30</v>
      </c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7">
        <f>SUM(L386:BB386)/18</f>
        <v>30</v>
      </c>
      <c r="BM386" s="127">
        <f t="shared" si="25"/>
        <v>40</v>
      </c>
      <c r="BN386" s="125">
        <v>20</v>
      </c>
      <c r="BO386" s="125">
        <v>20</v>
      </c>
      <c r="BP386" s="128">
        <f t="shared" si="26"/>
        <v>80</v>
      </c>
    </row>
    <row r="387" spans="1:68" ht="18" customHeight="1">
      <c r="A387" s="29" t="s">
        <v>930</v>
      </c>
      <c r="B387" s="30" t="s">
        <v>2540</v>
      </c>
      <c r="C387" s="31" t="s">
        <v>1188</v>
      </c>
      <c r="D387" s="31" t="s">
        <v>1189</v>
      </c>
      <c r="E387" s="31" t="s">
        <v>1190</v>
      </c>
      <c r="F387" s="32" t="s">
        <v>1191</v>
      </c>
      <c r="G387" s="33" t="s">
        <v>2080</v>
      </c>
      <c r="H387" s="33" t="s">
        <v>2074</v>
      </c>
      <c r="I387" s="34" t="s">
        <v>2039</v>
      </c>
      <c r="J387" s="35" t="s">
        <v>2362</v>
      </c>
      <c r="K387" s="35" t="s">
        <v>2043</v>
      </c>
      <c r="L387" s="125">
        <v>30</v>
      </c>
      <c r="M387" s="97" t="s">
        <v>2390</v>
      </c>
      <c r="N387" s="125">
        <v>30</v>
      </c>
      <c r="O387" s="125">
        <v>30</v>
      </c>
      <c r="P387" s="125">
        <v>30</v>
      </c>
      <c r="Q387" s="125">
        <v>30</v>
      </c>
      <c r="R387" s="125">
        <v>29</v>
      </c>
      <c r="S387" s="125">
        <v>30</v>
      </c>
      <c r="T387" s="125">
        <v>30</v>
      </c>
      <c r="U387" s="97" t="s">
        <v>2390</v>
      </c>
      <c r="V387" s="125">
        <v>29</v>
      </c>
      <c r="W387" s="125">
        <v>30</v>
      </c>
      <c r="X387" s="133">
        <v>26</v>
      </c>
      <c r="Y387" s="125">
        <v>30</v>
      </c>
      <c r="Z387" s="125">
        <v>30</v>
      </c>
      <c r="AA387" s="125">
        <v>30</v>
      </c>
      <c r="AB387" s="125">
        <v>30</v>
      </c>
      <c r="AC387" s="125">
        <v>30</v>
      </c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>
        <v>30</v>
      </c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7">
        <f>SUM(L387:BB387)/17</f>
        <v>29.647058823529413</v>
      </c>
      <c r="BM387" s="127">
        <f t="shared" si="25"/>
        <v>39.529411764705884</v>
      </c>
      <c r="BN387" s="125">
        <v>20</v>
      </c>
      <c r="BO387" s="125">
        <v>20</v>
      </c>
      <c r="BP387" s="128">
        <f t="shared" si="26"/>
        <v>79.52941176470588</v>
      </c>
    </row>
    <row r="388" spans="1:68" ht="18" customHeight="1">
      <c r="A388" s="29" t="s">
        <v>930</v>
      </c>
      <c r="B388" s="30" t="s">
        <v>2540</v>
      </c>
      <c r="C388" s="31" t="s">
        <v>1192</v>
      </c>
      <c r="D388" s="31" t="s">
        <v>1193</v>
      </c>
      <c r="E388" s="31" t="s">
        <v>1764</v>
      </c>
      <c r="F388" s="32" t="s">
        <v>2109</v>
      </c>
      <c r="G388" s="33" t="s">
        <v>2587</v>
      </c>
      <c r="H388" s="33" t="s">
        <v>2074</v>
      </c>
      <c r="I388" s="34" t="s">
        <v>2039</v>
      </c>
      <c r="J388" s="35" t="s">
        <v>2362</v>
      </c>
      <c r="K388" s="35" t="s">
        <v>2043</v>
      </c>
      <c r="L388" s="125">
        <v>30</v>
      </c>
      <c r="M388" s="125">
        <v>30</v>
      </c>
      <c r="N388" s="125">
        <v>27</v>
      </c>
      <c r="O388" s="125">
        <v>30</v>
      </c>
      <c r="P388" s="125">
        <v>30</v>
      </c>
      <c r="Q388" s="125">
        <v>30</v>
      </c>
      <c r="R388" s="125">
        <v>30</v>
      </c>
      <c r="S388" s="125">
        <v>30</v>
      </c>
      <c r="T388" s="125">
        <v>30</v>
      </c>
      <c r="U388" s="125">
        <v>30</v>
      </c>
      <c r="V388" s="125">
        <v>30</v>
      </c>
      <c r="W388" s="125">
        <v>30</v>
      </c>
      <c r="X388" s="133">
        <v>30</v>
      </c>
      <c r="Y388" s="125">
        <v>30</v>
      </c>
      <c r="Z388" s="125">
        <v>30</v>
      </c>
      <c r="AA388" s="125">
        <v>30</v>
      </c>
      <c r="AB388" s="125">
        <v>30</v>
      </c>
      <c r="AC388" s="125">
        <v>30</v>
      </c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>
        <v>30</v>
      </c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7">
        <f t="shared" si="27"/>
        <v>29.842105263157894</v>
      </c>
      <c r="BM388" s="127">
        <f t="shared" si="25"/>
        <v>39.78947368421053</v>
      </c>
      <c r="BN388" s="125">
        <v>20</v>
      </c>
      <c r="BO388" s="125">
        <v>20</v>
      </c>
      <c r="BP388" s="128">
        <f t="shared" si="26"/>
        <v>79.78947368421052</v>
      </c>
    </row>
    <row r="389" spans="1:68" ht="18" customHeight="1">
      <c r="A389" s="29" t="s">
        <v>930</v>
      </c>
      <c r="B389" s="30" t="s">
        <v>2540</v>
      </c>
      <c r="C389" s="31" t="s">
        <v>1194</v>
      </c>
      <c r="D389" s="31" t="s">
        <v>1195</v>
      </c>
      <c r="E389" s="31" t="s">
        <v>1596</v>
      </c>
      <c r="F389" s="32" t="s">
        <v>1196</v>
      </c>
      <c r="G389" s="33" t="s">
        <v>56</v>
      </c>
      <c r="H389" s="33" t="s">
        <v>2420</v>
      </c>
      <c r="I389" s="34" t="s">
        <v>2039</v>
      </c>
      <c r="J389" s="35" t="s">
        <v>2362</v>
      </c>
      <c r="K389" s="35" t="s">
        <v>2043</v>
      </c>
      <c r="L389" s="125">
        <v>30</v>
      </c>
      <c r="M389" s="125">
        <v>30</v>
      </c>
      <c r="N389" s="125">
        <v>28</v>
      </c>
      <c r="O389" s="125">
        <v>30</v>
      </c>
      <c r="P389" s="125">
        <v>30</v>
      </c>
      <c r="Q389" s="125">
        <v>30</v>
      </c>
      <c r="R389" s="125">
        <v>30</v>
      </c>
      <c r="S389" s="125">
        <v>30</v>
      </c>
      <c r="T389" s="125">
        <v>30</v>
      </c>
      <c r="U389" s="125">
        <v>30</v>
      </c>
      <c r="V389" s="125">
        <v>29</v>
      </c>
      <c r="W389" s="125">
        <v>29</v>
      </c>
      <c r="X389" s="133">
        <v>28</v>
      </c>
      <c r="Y389" s="125">
        <v>30</v>
      </c>
      <c r="Z389" s="125">
        <v>30</v>
      </c>
      <c r="AA389" s="125">
        <v>30</v>
      </c>
      <c r="AB389" s="125">
        <v>30</v>
      </c>
      <c r="AC389" s="125">
        <v>30</v>
      </c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>
        <v>30</v>
      </c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7">
        <f t="shared" si="27"/>
        <v>29.68421052631579</v>
      </c>
      <c r="BM389" s="127">
        <f t="shared" si="25"/>
        <v>39.578947368421055</v>
      </c>
      <c r="BN389" s="125">
        <v>20</v>
      </c>
      <c r="BO389" s="125">
        <v>20</v>
      </c>
      <c r="BP389" s="128">
        <f t="shared" si="26"/>
        <v>79.57894736842105</v>
      </c>
    </row>
    <row r="390" spans="1:68" ht="18" customHeight="1">
      <c r="A390" s="29" t="s">
        <v>2370</v>
      </c>
      <c r="B390" s="30" t="s">
        <v>2540</v>
      </c>
      <c r="C390" s="31" t="s">
        <v>2636</v>
      </c>
      <c r="D390" s="31" t="s">
        <v>2637</v>
      </c>
      <c r="E390" s="31" t="s">
        <v>1724</v>
      </c>
      <c r="F390" s="32" t="s">
        <v>2638</v>
      </c>
      <c r="G390" s="33" t="s">
        <v>2104</v>
      </c>
      <c r="H390" s="33" t="s">
        <v>1589</v>
      </c>
      <c r="I390" s="35" t="s">
        <v>2039</v>
      </c>
      <c r="J390" s="35" t="s">
        <v>2362</v>
      </c>
      <c r="K390" s="35" t="s">
        <v>2381</v>
      </c>
      <c r="L390" s="97">
        <v>30</v>
      </c>
      <c r="M390" s="97">
        <v>28</v>
      </c>
      <c r="N390" s="101">
        <v>30</v>
      </c>
      <c r="O390" s="97">
        <v>30</v>
      </c>
      <c r="P390" s="101">
        <v>30</v>
      </c>
      <c r="Q390" s="101">
        <v>30</v>
      </c>
      <c r="R390" s="97">
        <v>30</v>
      </c>
      <c r="S390" s="97">
        <v>30</v>
      </c>
      <c r="T390" s="97">
        <v>28</v>
      </c>
      <c r="U390" s="97">
        <v>29</v>
      </c>
      <c r="V390" s="97">
        <v>29</v>
      </c>
      <c r="W390" s="97">
        <v>30</v>
      </c>
      <c r="X390" s="101">
        <v>30</v>
      </c>
      <c r="Y390" s="101">
        <v>30</v>
      </c>
      <c r="Z390" s="101">
        <v>30</v>
      </c>
      <c r="AA390" s="101">
        <v>30</v>
      </c>
      <c r="AB390" s="101">
        <v>30</v>
      </c>
      <c r="AC390" s="101">
        <v>30</v>
      </c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97">
        <v>30</v>
      </c>
      <c r="AO390" s="97"/>
      <c r="AP390" s="97"/>
      <c r="AQ390" s="97"/>
      <c r="AR390" s="97"/>
      <c r="AS390" s="97"/>
      <c r="AT390" s="101"/>
      <c r="AU390" s="101"/>
      <c r="AV390" s="101"/>
      <c r="AW390" s="101"/>
      <c r="AX390" s="101"/>
      <c r="AY390" s="101"/>
      <c r="AZ390" s="101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127">
        <f t="shared" si="27"/>
        <v>29.68421052631579</v>
      </c>
      <c r="BM390" s="127">
        <f t="shared" si="25"/>
        <v>39.578947368421055</v>
      </c>
      <c r="BN390" s="125">
        <v>20</v>
      </c>
      <c r="BO390" s="125">
        <v>20</v>
      </c>
      <c r="BP390" s="128">
        <f t="shared" si="26"/>
        <v>79.57894736842105</v>
      </c>
    </row>
    <row r="391" spans="1:68" ht="18" customHeight="1">
      <c r="A391" s="29" t="s">
        <v>2370</v>
      </c>
      <c r="B391" s="30" t="s">
        <v>2540</v>
      </c>
      <c r="C391" s="31" t="s">
        <v>2639</v>
      </c>
      <c r="D391" s="31" t="s">
        <v>2640</v>
      </c>
      <c r="E391" s="31" t="s">
        <v>2641</v>
      </c>
      <c r="F391" s="32" t="s">
        <v>2642</v>
      </c>
      <c r="G391" s="33" t="s">
        <v>2110</v>
      </c>
      <c r="H391" s="33" t="s">
        <v>2074</v>
      </c>
      <c r="I391" s="35" t="s">
        <v>2039</v>
      </c>
      <c r="J391" s="35" t="s">
        <v>2362</v>
      </c>
      <c r="K391" s="35" t="s">
        <v>2381</v>
      </c>
      <c r="L391" s="97">
        <v>30</v>
      </c>
      <c r="M391" s="97">
        <v>28</v>
      </c>
      <c r="N391" s="101">
        <v>30</v>
      </c>
      <c r="O391" s="97">
        <v>30</v>
      </c>
      <c r="P391" s="101">
        <v>30</v>
      </c>
      <c r="Q391" s="101">
        <v>30</v>
      </c>
      <c r="R391" s="97">
        <v>30</v>
      </c>
      <c r="S391" s="97">
        <v>30</v>
      </c>
      <c r="T391" s="97">
        <v>28</v>
      </c>
      <c r="U391" s="97">
        <v>29</v>
      </c>
      <c r="V391" s="97">
        <v>26</v>
      </c>
      <c r="W391" s="97">
        <v>30</v>
      </c>
      <c r="X391" s="101">
        <v>30</v>
      </c>
      <c r="Y391" s="101">
        <v>30</v>
      </c>
      <c r="Z391" s="101">
        <v>30</v>
      </c>
      <c r="AA391" s="101">
        <v>30</v>
      </c>
      <c r="AB391" s="101">
        <v>30</v>
      </c>
      <c r="AC391" s="101">
        <v>30</v>
      </c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97">
        <v>30</v>
      </c>
      <c r="AO391" s="97"/>
      <c r="AP391" s="97"/>
      <c r="AQ391" s="97"/>
      <c r="AR391" s="97"/>
      <c r="AS391" s="97"/>
      <c r="AT391" s="101"/>
      <c r="AU391" s="101"/>
      <c r="AV391" s="101"/>
      <c r="AW391" s="101"/>
      <c r="AX391" s="101"/>
      <c r="AY391" s="101"/>
      <c r="AZ391" s="101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127">
        <f t="shared" si="27"/>
        <v>29.526315789473685</v>
      </c>
      <c r="BM391" s="127">
        <f t="shared" si="25"/>
        <v>39.36842105263158</v>
      </c>
      <c r="BN391" s="125">
        <v>20</v>
      </c>
      <c r="BO391" s="125">
        <v>20</v>
      </c>
      <c r="BP391" s="128">
        <f t="shared" si="26"/>
        <v>79.36842105263159</v>
      </c>
    </row>
    <row r="392" spans="1:68" ht="18" customHeight="1">
      <c r="A392" s="29" t="s">
        <v>930</v>
      </c>
      <c r="B392" s="30" t="s">
        <v>2540</v>
      </c>
      <c r="C392" s="31" t="s">
        <v>1206</v>
      </c>
      <c r="D392" s="31" t="s">
        <v>1207</v>
      </c>
      <c r="E392" s="31" t="s">
        <v>1646</v>
      </c>
      <c r="F392" s="32" t="s">
        <v>1208</v>
      </c>
      <c r="G392" s="33" t="s">
        <v>765</v>
      </c>
      <c r="H392" s="33" t="s">
        <v>2420</v>
      </c>
      <c r="I392" s="34" t="s">
        <v>2039</v>
      </c>
      <c r="J392" s="35" t="s">
        <v>2362</v>
      </c>
      <c r="K392" s="35" t="s">
        <v>2043</v>
      </c>
      <c r="L392" s="125">
        <v>30</v>
      </c>
      <c r="M392" s="97" t="s">
        <v>2390</v>
      </c>
      <c r="N392" s="125">
        <v>28</v>
      </c>
      <c r="O392" s="125">
        <v>30</v>
      </c>
      <c r="P392" s="125">
        <v>30</v>
      </c>
      <c r="Q392" s="125">
        <v>30</v>
      </c>
      <c r="R392" s="125">
        <v>30</v>
      </c>
      <c r="S392" s="125">
        <v>30</v>
      </c>
      <c r="T392" s="125">
        <v>30</v>
      </c>
      <c r="U392" s="125">
        <v>30</v>
      </c>
      <c r="V392" s="125">
        <v>29</v>
      </c>
      <c r="W392" s="125">
        <v>30</v>
      </c>
      <c r="X392" s="133">
        <v>27</v>
      </c>
      <c r="Y392" s="125">
        <v>30</v>
      </c>
      <c r="Z392" s="125">
        <v>30</v>
      </c>
      <c r="AA392" s="125">
        <v>30</v>
      </c>
      <c r="AB392" s="125">
        <v>30</v>
      </c>
      <c r="AC392" s="125">
        <v>30</v>
      </c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>
        <v>30</v>
      </c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7">
        <f>SUM(L392:BB392)/18</f>
        <v>29.666666666666668</v>
      </c>
      <c r="BM392" s="127">
        <f t="shared" si="25"/>
        <v>39.55555555555556</v>
      </c>
      <c r="BN392" s="125">
        <v>19</v>
      </c>
      <c r="BO392" s="125">
        <v>19</v>
      </c>
      <c r="BP392" s="128">
        <f t="shared" si="26"/>
        <v>77.55555555555556</v>
      </c>
    </row>
    <row r="393" spans="1:68" ht="18" customHeight="1">
      <c r="A393" s="29" t="s">
        <v>1589</v>
      </c>
      <c r="B393" s="30" t="s">
        <v>2540</v>
      </c>
      <c r="C393" s="68" t="s">
        <v>2000</v>
      </c>
      <c r="D393" s="31" t="s">
        <v>1803</v>
      </c>
      <c r="E393" s="31" t="s">
        <v>1804</v>
      </c>
      <c r="F393" s="32" t="s">
        <v>2277</v>
      </c>
      <c r="G393" s="33" t="s">
        <v>2104</v>
      </c>
      <c r="H393" s="69" t="s">
        <v>1589</v>
      </c>
      <c r="I393" s="34" t="s">
        <v>2040</v>
      </c>
      <c r="J393" s="69" t="s">
        <v>2362</v>
      </c>
      <c r="K393" s="35" t="s">
        <v>2043</v>
      </c>
      <c r="L393" s="65">
        <v>30</v>
      </c>
      <c r="M393" s="65">
        <v>30</v>
      </c>
      <c r="N393" s="65">
        <v>24</v>
      </c>
      <c r="O393" s="65">
        <v>30</v>
      </c>
      <c r="P393" s="65">
        <v>27</v>
      </c>
      <c r="Q393" s="65">
        <v>30</v>
      </c>
      <c r="R393" s="65">
        <v>27</v>
      </c>
      <c r="S393" s="65">
        <v>30</v>
      </c>
      <c r="T393" s="65">
        <v>30</v>
      </c>
      <c r="U393" s="65">
        <v>30</v>
      </c>
      <c r="V393" s="65">
        <v>28</v>
      </c>
      <c r="W393" s="65">
        <v>27</v>
      </c>
      <c r="X393" s="67">
        <v>30</v>
      </c>
      <c r="Y393" s="65">
        <v>30</v>
      </c>
      <c r="Z393" s="65">
        <v>30</v>
      </c>
      <c r="AA393" s="65">
        <v>30</v>
      </c>
      <c r="AB393" s="65">
        <v>30</v>
      </c>
      <c r="AC393" s="65">
        <v>30</v>
      </c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>
        <v>30</v>
      </c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127">
        <f t="shared" si="27"/>
        <v>29.105263157894736</v>
      </c>
      <c r="BM393" s="129">
        <f t="shared" si="25"/>
        <v>38.807017543859644</v>
      </c>
      <c r="BN393" s="130">
        <v>19</v>
      </c>
      <c r="BO393" s="130">
        <v>19</v>
      </c>
      <c r="BP393" s="131">
        <f t="shared" si="26"/>
        <v>76.80701754385964</v>
      </c>
    </row>
    <row r="394" spans="1:68" ht="18" customHeight="1">
      <c r="A394" s="29" t="s">
        <v>2370</v>
      </c>
      <c r="B394" s="30" t="s">
        <v>2540</v>
      </c>
      <c r="C394" s="31" t="s">
        <v>2647</v>
      </c>
      <c r="D394" s="31" t="s">
        <v>2648</v>
      </c>
      <c r="E394" s="31" t="s">
        <v>2649</v>
      </c>
      <c r="F394" s="32" t="s">
        <v>2650</v>
      </c>
      <c r="G394" s="33" t="s">
        <v>2238</v>
      </c>
      <c r="H394" s="33" t="s">
        <v>2074</v>
      </c>
      <c r="I394" s="35" t="s">
        <v>2040</v>
      </c>
      <c r="J394" s="35" t="s">
        <v>2362</v>
      </c>
      <c r="K394" s="35" t="s">
        <v>2381</v>
      </c>
      <c r="L394" s="97">
        <v>29</v>
      </c>
      <c r="M394" s="97">
        <v>28</v>
      </c>
      <c r="N394" s="101">
        <v>30</v>
      </c>
      <c r="O394" s="97">
        <v>30</v>
      </c>
      <c r="P394" s="101">
        <v>30</v>
      </c>
      <c r="Q394" s="101">
        <v>30</v>
      </c>
      <c r="R394" s="97">
        <v>30</v>
      </c>
      <c r="S394" s="97">
        <v>30</v>
      </c>
      <c r="T394" s="97">
        <v>28</v>
      </c>
      <c r="U394" s="97">
        <v>28</v>
      </c>
      <c r="V394" s="97">
        <v>30</v>
      </c>
      <c r="W394" s="97">
        <v>30</v>
      </c>
      <c r="X394" s="101">
        <v>30</v>
      </c>
      <c r="Y394" s="101">
        <v>30</v>
      </c>
      <c r="Z394" s="101">
        <v>30</v>
      </c>
      <c r="AA394" s="101">
        <v>30</v>
      </c>
      <c r="AB394" s="101">
        <v>30</v>
      </c>
      <c r="AC394" s="101">
        <v>30</v>
      </c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97">
        <v>30</v>
      </c>
      <c r="AO394" s="97"/>
      <c r="AP394" s="97"/>
      <c r="AQ394" s="97"/>
      <c r="AR394" s="97"/>
      <c r="AS394" s="97"/>
      <c r="AT394" s="101"/>
      <c r="AU394" s="101"/>
      <c r="AV394" s="101"/>
      <c r="AW394" s="101"/>
      <c r="AX394" s="101"/>
      <c r="AY394" s="101"/>
      <c r="AZ394" s="101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127">
        <f t="shared" si="27"/>
        <v>29.63157894736842</v>
      </c>
      <c r="BM394" s="127">
        <f t="shared" si="25"/>
        <v>39.50877192982456</v>
      </c>
      <c r="BN394" s="125">
        <v>20</v>
      </c>
      <c r="BO394" s="125">
        <v>20</v>
      </c>
      <c r="BP394" s="128">
        <f t="shared" si="26"/>
        <v>79.50877192982456</v>
      </c>
    </row>
    <row r="395" spans="1:68" ht="18" customHeight="1">
      <c r="A395" s="29" t="s">
        <v>1589</v>
      </c>
      <c r="B395" s="30" t="s">
        <v>2540</v>
      </c>
      <c r="C395" s="68" t="s">
        <v>2006</v>
      </c>
      <c r="D395" s="31" t="s">
        <v>1811</v>
      </c>
      <c r="E395" s="31" t="s">
        <v>1813</v>
      </c>
      <c r="F395" s="32" t="s">
        <v>2298</v>
      </c>
      <c r="G395" s="33" t="s">
        <v>2299</v>
      </c>
      <c r="H395" s="69" t="s">
        <v>2074</v>
      </c>
      <c r="I395" s="34" t="s">
        <v>2040</v>
      </c>
      <c r="J395" s="69" t="s">
        <v>2362</v>
      </c>
      <c r="K395" s="35" t="s">
        <v>2043</v>
      </c>
      <c r="L395" s="65">
        <v>30</v>
      </c>
      <c r="M395" s="65">
        <v>30</v>
      </c>
      <c r="N395" s="65">
        <v>28</v>
      </c>
      <c r="O395" s="65">
        <v>30</v>
      </c>
      <c r="P395" s="65">
        <v>26</v>
      </c>
      <c r="Q395" s="65">
        <v>30</v>
      </c>
      <c r="R395" s="65">
        <v>27</v>
      </c>
      <c r="S395" s="65">
        <v>30</v>
      </c>
      <c r="T395" s="65">
        <v>30</v>
      </c>
      <c r="U395" s="65">
        <v>30</v>
      </c>
      <c r="V395" s="65">
        <v>22</v>
      </c>
      <c r="W395" s="65">
        <v>27</v>
      </c>
      <c r="X395" s="67">
        <v>30</v>
      </c>
      <c r="Y395" s="65">
        <v>30</v>
      </c>
      <c r="Z395" s="65">
        <v>30</v>
      </c>
      <c r="AA395" s="65">
        <v>30</v>
      </c>
      <c r="AB395" s="65">
        <v>30</v>
      </c>
      <c r="AC395" s="65">
        <v>30</v>
      </c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>
        <v>30</v>
      </c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127">
        <f t="shared" si="27"/>
        <v>28.94736842105263</v>
      </c>
      <c r="BM395" s="129">
        <f t="shared" si="25"/>
        <v>38.59649122807017</v>
      </c>
      <c r="BN395" s="130">
        <v>19</v>
      </c>
      <c r="BO395" s="130">
        <v>19</v>
      </c>
      <c r="BP395" s="131">
        <f t="shared" si="26"/>
        <v>76.59649122807016</v>
      </c>
    </row>
    <row r="396" spans="1:68" ht="18" customHeight="1">
      <c r="A396" s="29" t="s">
        <v>2370</v>
      </c>
      <c r="B396" s="30" t="s">
        <v>2540</v>
      </c>
      <c r="C396" s="31" t="s">
        <v>2656</v>
      </c>
      <c r="D396" s="31" t="s">
        <v>2657</v>
      </c>
      <c r="E396" s="31" t="s">
        <v>1775</v>
      </c>
      <c r="F396" s="32" t="s">
        <v>2658</v>
      </c>
      <c r="G396" s="33" t="s">
        <v>2093</v>
      </c>
      <c r="H396" s="33" t="s">
        <v>2074</v>
      </c>
      <c r="I396" s="35" t="s">
        <v>2039</v>
      </c>
      <c r="J396" s="35" t="s">
        <v>2362</v>
      </c>
      <c r="K396" s="35" t="s">
        <v>2381</v>
      </c>
      <c r="L396" s="97">
        <v>30</v>
      </c>
      <c r="M396" s="97">
        <v>27</v>
      </c>
      <c r="N396" s="101">
        <v>30</v>
      </c>
      <c r="O396" s="97">
        <v>30</v>
      </c>
      <c r="P396" s="101">
        <v>30</v>
      </c>
      <c r="Q396" s="101">
        <v>30</v>
      </c>
      <c r="R396" s="97">
        <v>30</v>
      </c>
      <c r="S396" s="97">
        <v>30</v>
      </c>
      <c r="T396" s="97">
        <v>28</v>
      </c>
      <c r="U396" s="97">
        <v>28</v>
      </c>
      <c r="V396" s="97">
        <v>28</v>
      </c>
      <c r="W396" s="97">
        <v>30</v>
      </c>
      <c r="X396" s="101">
        <v>30</v>
      </c>
      <c r="Y396" s="101">
        <v>30</v>
      </c>
      <c r="Z396" s="101">
        <v>30</v>
      </c>
      <c r="AA396" s="101">
        <v>30</v>
      </c>
      <c r="AB396" s="101">
        <v>30</v>
      </c>
      <c r="AC396" s="101">
        <v>30</v>
      </c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97">
        <v>30</v>
      </c>
      <c r="AO396" s="97"/>
      <c r="AP396" s="97"/>
      <c r="AQ396" s="97"/>
      <c r="AR396" s="97"/>
      <c r="AS396" s="97"/>
      <c r="AT396" s="101"/>
      <c r="AU396" s="101"/>
      <c r="AV396" s="101"/>
      <c r="AW396" s="101"/>
      <c r="AX396" s="101"/>
      <c r="AY396" s="101"/>
      <c r="AZ396" s="101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127">
        <f t="shared" si="27"/>
        <v>29.526315789473685</v>
      </c>
      <c r="BM396" s="127">
        <f t="shared" si="25"/>
        <v>39.36842105263158</v>
      </c>
      <c r="BN396" s="125">
        <v>19</v>
      </c>
      <c r="BO396" s="125">
        <v>19</v>
      </c>
      <c r="BP396" s="128">
        <f t="shared" si="26"/>
        <v>77.36842105263159</v>
      </c>
    </row>
    <row r="397" spans="1:68" ht="18" customHeight="1">
      <c r="A397" s="29" t="s">
        <v>2370</v>
      </c>
      <c r="B397" s="30" t="s">
        <v>2540</v>
      </c>
      <c r="C397" s="31" t="s">
        <v>2659</v>
      </c>
      <c r="D397" s="31" t="s">
        <v>2660</v>
      </c>
      <c r="E397" s="31" t="s">
        <v>2661</v>
      </c>
      <c r="F397" s="32" t="s">
        <v>2662</v>
      </c>
      <c r="G397" s="33" t="s">
        <v>2472</v>
      </c>
      <c r="H397" s="33" t="s">
        <v>2074</v>
      </c>
      <c r="I397" s="35" t="s">
        <v>2039</v>
      </c>
      <c r="J397" s="35" t="s">
        <v>2362</v>
      </c>
      <c r="K397" s="35" t="s">
        <v>2381</v>
      </c>
      <c r="L397" s="97">
        <v>28</v>
      </c>
      <c r="M397" s="97">
        <v>28</v>
      </c>
      <c r="N397" s="101">
        <v>30</v>
      </c>
      <c r="O397" s="97">
        <v>27</v>
      </c>
      <c r="P397" s="101">
        <v>30</v>
      </c>
      <c r="Q397" s="101">
        <v>30</v>
      </c>
      <c r="R397" s="97">
        <v>30</v>
      </c>
      <c r="S397" s="97">
        <v>30</v>
      </c>
      <c r="T397" s="97">
        <v>27</v>
      </c>
      <c r="U397" s="97">
        <v>27</v>
      </c>
      <c r="V397" s="97">
        <v>26</v>
      </c>
      <c r="W397" s="97">
        <v>30</v>
      </c>
      <c r="X397" s="101">
        <v>30</v>
      </c>
      <c r="Y397" s="101">
        <v>30</v>
      </c>
      <c r="Z397" s="101">
        <v>30</v>
      </c>
      <c r="AA397" s="101">
        <v>30</v>
      </c>
      <c r="AB397" s="101">
        <v>30</v>
      </c>
      <c r="AC397" s="101">
        <v>30</v>
      </c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97">
        <v>30</v>
      </c>
      <c r="AO397" s="97"/>
      <c r="AP397" s="97"/>
      <c r="AQ397" s="97"/>
      <c r="AR397" s="97"/>
      <c r="AS397" s="97"/>
      <c r="AT397" s="101"/>
      <c r="AU397" s="101"/>
      <c r="AV397" s="101"/>
      <c r="AW397" s="101"/>
      <c r="AX397" s="101"/>
      <c r="AY397" s="101"/>
      <c r="AZ397" s="101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127">
        <f t="shared" si="27"/>
        <v>29.105263157894736</v>
      </c>
      <c r="BM397" s="127">
        <f t="shared" si="25"/>
        <v>38.807017543859644</v>
      </c>
      <c r="BN397" s="125">
        <v>20</v>
      </c>
      <c r="BO397" s="125">
        <v>20</v>
      </c>
      <c r="BP397" s="128">
        <f t="shared" si="26"/>
        <v>78.80701754385964</v>
      </c>
    </row>
    <row r="398" spans="1:68" ht="18" customHeight="1">
      <c r="A398" s="29" t="s">
        <v>2370</v>
      </c>
      <c r="B398" s="30" t="s">
        <v>2540</v>
      </c>
      <c r="C398" s="31" t="s">
        <v>2663</v>
      </c>
      <c r="D398" s="31" t="s">
        <v>2664</v>
      </c>
      <c r="E398" s="31" t="s">
        <v>2665</v>
      </c>
      <c r="F398" s="32" t="s">
        <v>2666</v>
      </c>
      <c r="G398" s="33" t="s">
        <v>2080</v>
      </c>
      <c r="H398" s="33" t="s">
        <v>2074</v>
      </c>
      <c r="I398" s="35" t="s">
        <v>2040</v>
      </c>
      <c r="J398" s="35" t="s">
        <v>2362</v>
      </c>
      <c r="K398" s="35" t="s">
        <v>2381</v>
      </c>
      <c r="L398" s="97">
        <v>29</v>
      </c>
      <c r="M398" s="97">
        <v>27</v>
      </c>
      <c r="N398" s="101">
        <v>29</v>
      </c>
      <c r="O398" s="97">
        <v>30</v>
      </c>
      <c r="P398" s="101">
        <v>30</v>
      </c>
      <c r="Q398" s="101">
        <v>30</v>
      </c>
      <c r="R398" s="97">
        <v>30</v>
      </c>
      <c r="S398" s="97">
        <v>30</v>
      </c>
      <c r="T398" s="97">
        <v>28</v>
      </c>
      <c r="U398" s="97">
        <v>29</v>
      </c>
      <c r="V398" s="97">
        <v>28</v>
      </c>
      <c r="W398" s="97">
        <v>30</v>
      </c>
      <c r="X398" s="101">
        <v>30</v>
      </c>
      <c r="Y398" s="101">
        <v>30</v>
      </c>
      <c r="Z398" s="101">
        <v>30</v>
      </c>
      <c r="AA398" s="101">
        <v>30</v>
      </c>
      <c r="AB398" s="101">
        <v>30</v>
      </c>
      <c r="AC398" s="101">
        <v>30</v>
      </c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97">
        <v>30</v>
      </c>
      <c r="AO398" s="97"/>
      <c r="AP398" s="97"/>
      <c r="AQ398" s="97"/>
      <c r="AR398" s="97"/>
      <c r="AS398" s="97"/>
      <c r="AT398" s="101"/>
      <c r="AU398" s="101"/>
      <c r="AV398" s="101"/>
      <c r="AW398" s="101"/>
      <c r="AX398" s="101"/>
      <c r="AY398" s="101"/>
      <c r="AZ398" s="101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127">
        <f t="shared" si="27"/>
        <v>29.473684210526315</v>
      </c>
      <c r="BM398" s="127">
        <f t="shared" si="25"/>
        <v>39.29824561403508</v>
      </c>
      <c r="BN398" s="125">
        <v>20</v>
      </c>
      <c r="BO398" s="125">
        <v>20</v>
      </c>
      <c r="BP398" s="128">
        <f t="shared" si="26"/>
        <v>79.29824561403508</v>
      </c>
    </row>
    <row r="399" spans="1:68" ht="18" customHeight="1">
      <c r="A399" s="29" t="s">
        <v>930</v>
      </c>
      <c r="B399" s="30" t="s">
        <v>2540</v>
      </c>
      <c r="C399" s="31" t="s">
        <v>1222</v>
      </c>
      <c r="D399" s="31" t="s">
        <v>1223</v>
      </c>
      <c r="E399" s="31" t="s">
        <v>1224</v>
      </c>
      <c r="F399" s="32" t="s">
        <v>1225</v>
      </c>
      <c r="G399" s="33" t="s">
        <v>284</v>
      </c>
      <c r="H399" s="33" t="s">
        <v>2420</v>
      </c>
      <c r="I399" s="34" t="s">
        <v>2040</v>
      </c>
      <c r="J399" s="35" t="s">
        <v>2362</v>
      </c>
      <c r="K399" s="35" t="s">
        <v>2043</v>
      </c>
      <c r="L399" s="125">
        <v>30</v>
      </c>
      <c r="M399" s="97" t="s">
        <v>2390</v>
      </c>
      <c r="N399" s="125">
        <v>27</v>
      </c>
      <c r="O399" s="125">
        <v>30</v>
      </c>
      <c r="P399" s="125">
        <v>30</v>
      </c>
      <c r="Q399" s="125">
        <v>30</v>
      </c>
      <c r="R399" s="125">
        <v>29</v>
      </c>
      <c r="S399" s="125">
        <v>30</v>
      </c>
      <c r="T399" s="125">
        <v>30</v>
      </c>
      <c r="U399" s="125">
        <v>30</v>
      </c>
      <c r="V399" s="125">
        <v>30</v>
      </c>
      <c r="W399" s="125">
        <v>30</v>
      </c>
      <c r="X399" s="133">
        <v>27</v>
      </c>
      <c r="Y399" s="125">
        <v>30</v>
      </c>
      <c r="Z399" s="125">
        <v>30</v>
      </c>
      <c r="AA399" s="125">
        <v>30</v>
      </c>
      <c r="AB399" s="125">
        <v>30</v>
      </c>
      <c r="AC399" s="125">
        <v>30</v>
      </c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>
        <v>30</v>
      </c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7">
        <f>SUM(L399:BB399)/18</f>
        <v>29.61111111111111</v>
      </c>
      <c r="BM399" s="127">
        <f t="shared" si="25"/>
        <v>39.48148148148148</v>
      </c>
      <c r="BN399" s="125">
        <v>19</v>
      </c>
      <c r="BO399" s="125">
        <v>19</v>
      </c>
      <c r="BP399" s="128">
        <f t="shared" si="26"/>
        <v>77.48148148148148</v>
      </c>
    </row>
    <row r="400" spans="1:68" ht="18" customHeight="1">
      <c r="A400" s="29" t="s">
        <v>930</v>
      </c>
      <c r="B400" s="30" t="s">
        <v>2540</v>
      </c>
      <c r="C400" s="31" t="s">
        <v>1226</v>
      </c>
      <c r="D400" s="31" t="s">
        <v>881</v>
      </c>
      <c r="E400" s="31" t="s">
        <v>1599</v>
      </c>
      <c r="F400" s="32" t="s">
        <v>1227</v>
      </c>
      <c r="G400" s="33" t="s">
        <v>284</v>
      </c>
      <c r="H400" s="33" t="s">
        <v>2420</v>
      </c>
      <c r="I400" s="34" t="s">
        <v>2040</v>
      </c>
      <c r="J400" s="35" t="s">
        <v>2362</v>
      </c>
      <c r="K400" s="35" t="s">
        <v>2043</v>
      </c>
      <c r="L400" s="97" t="s">
        <v>2390</v>
      </c>
      <c r="M400" s="97" t="s">
        <v>2390</v>
      </c>
      <c r="N400" s="125">
        <v>28</v>
      </c>
      <c r="O400" s="125">
        <v>30</v>
      </c>
      <c r="P400" s="125">
        <v>30</v>
      </c>
      <c r="Q400" s="125">
        <v>30</v>
      </c>
      <c r="R400" s="125">
        <v>30</v>
      </c>
      <c r="S400" s="125">
        <v>30</v>
      </c>
      <c r="T400" s="125">
        <v>30</v>
      </c>
      <c r="U400" s="125">
        <v>30</v>
      </c>
      <c r="V400" s="125">
        <v>28</v>
      </c>
      <c r="W400" s="125">
        <v>30</v>
      </c>
      <c r="X400" s="133">
        <v>27</v>
      </c>
      <c r="Y400" s="125">
        <v>30</v>
      </c>
      <c r="Z400" s="125">
        <v>30</v>
      </c>
      <c r="AA400" s="125">
        <v>30</v>
      </c>
      <c r="AB400" s="125">
        <v>30</v>
      </c>
      <c r="AC400" s="125">
        <v>30</v>
      </c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>
        <v>30</v>
      </c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7">
        <f>SUM(L400:BB400)/17</f>
        <v>29.58823529411765</v>
      </c>
      <c r="BM400" s="127">
        <f t="shared" si="25"/>
        <v>39.450980392156865</v>
      </c>
      <c r="BN400" s="125">
        <v>19</v>
      </c>
      <c r="BO400" s="125">
        <v>19</v>
      </c>
      <c r="BP400" s="128">
        <f t="shared" si="26"/>
        <v>77.45098039215686</v>
      </c>
    </row>
    <row r="401" spans="1:68" ht="18" customHeight="1">
      <c r="A401" s="29" t="s">
        <v>930</v>
      </c>
      <c r="B401" s="30" t="s">
        <v>2540</v>
      </c>
      <c r="C401" s="31" t="s">
        <v>1228</v>
      </c>
      <c r="D401" s="31" t="s">
        <v>881</v>
      </c>
      <c r="E401" s="31" t="s">
        <v>1229</v>
      </c>
      <c r="F401" s="32" t="s">
        <v>1230</v>
      </c>
      <c r="G401" s="33" t="s">
        <v>2080</v>
      </c>
      <c r="H401" s="33" t="s">
        <v>2074</v>
      </c>
      <c r="I401" s="34" t="s">
        <v>2040</v>
      </c>
      <c r="J401" s="35" t="s">
        <v>2362</v>
      </c>
      <c r="K401" s="35" t="s">
        <v>2043</v>
      </c>
      <c r="L401" s="125">
        <v>30</v>
      </c>
      <c r="M401" s="125">
        <v>30</v>
      </c>
      <c r="N401" s="125">
        <v>27</v>
      </c>
      <c r="O401" s="125">
        <v>30</v>
      </c>
      <c r="P401" s="125">
        <v>30</v>
      </c>
      <c r="Q401" s="125">
        <v>30</v>
      </c>
      <c r="R401" s="125">
        <v>30</v>
      </c>
      <c r="S401" s="125">
        <v>30</v>
      </c>
      <c r="T401" s="125">
        <v>30</v>
      </c>
      <c r="U401" s="125">
        <v>30</v>
      </c>
      <c r="V401" s="125">
        <v>28</v>
      </c>
      <c r="W401" s="125">
        <v>30</v>
      </c>
      <c r="X401" s="133">
        <v>26</v>
      </c>
      <c r="Y401" s="125">
        <v>30</v>
      </c>
      <c r="Z401" s="125">
        <v>30</v>
      </c>
      <c r="AA401" s="125">
        <v>30</v>
      </c>
      <c r="AB401" s="125">
        <v>30</v>
      </c>
      <c r="AC401" s="125">
        <v>30</v>
      </c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>
        <v>30</v>
      </c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7">
        <f t="shared" si="27"/>
        <v>29.526315789473685</v>
      </c>
      <c r="BM401" s="127">
        <f t="shared" si="25"/>
        <v>39.36842105263158</v>
      </c>
      <c r="BN401" s="125">
        <v>20</v>
      </c>
      <c r="BO401" s="125">
        <v>20</v>
      </c>
      <c r="BP401" s="128">
        <f t="shared" si="26"/>
        <v>79.36842105263159</v>
      </c>
    </row>
    <row r="402" spans="1:68" ht="18" customHeight="1">
      <c r="A402" s="29" t="s">
        <v>930</v>
      </c>
      <c r="B402" s="30" t="s">
        <v>2540</v>
      </c>
      <c r="C402" s="31" t="s">
        <v>1234</v>
      </c>
      <c r="D402" s="31" t="s">
        <v>1232</v>
      </c>
      <c r="E402" s="31" t="s">
        <v>1235</v>
      </c>
      <c r="F402" s="32" t="s">
        <v>1236</v>
      </c>
      <c r="G402" s="33" t="s">
        <v>2419</v>
      </c>
      <c r="H402" s="33" t="s">
        <v>2420</v>
      </c>
      <c r="I402" s="34" t="s">
        <v>2039</v>
      </c>
      <c r="J402" s="35" t="s">
        <v>2362</v>
      </c>
      <c r="K402" s="35" t="s">
        <v>2043</v>
      </c>
      <c r="L402" s="125">
        <v>30</v>
      </c>
      <c r="M402" s="125">
        <v>30</v>
      </c>
      <c r="N402" s="125">
        <v>27</v>
      </c>
      <c r="O402" s="125">
        <v>30</v>
      </c>
      <c r="P402" s="125">
        <v>30</v>
      </c>
      <c r="Q402" s="125">
        <v>30</v>
      </c>
      <c r="R402" s="125">
        <v>29</v>
      </c>
      <c r="S402" s="125">
        <v>30</v>
      </c>
      <c r="T402" s="125">
        <v>30</v>
      </c>
      <c r="U402" s="125">
        <v>30</v>
      </c>
      <c r="V402" s="125">
        <v>30</v>
      </c>
      <c r="W402" s="125">
        <v>30</v>
      </c>
      <c r="X402" s="133">
        <v>28</v>
      </c>
      <c r="Y402" s="125">
        <v>30</v>
      </c>
      <c r="Z402" s="125">
        <v>30</v>
      </c>
      <c r="AA402" s="125">
        <v>30</v>
      </c>
      <c r="AB402" s="125">
        <v>30</v>
      </c>
      <c r="AC402" s="125">
        <v>30</v>
      </c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>
        <v>30</v>
      </c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7">
        <f t="shared" si="27"/>
        <v>29.68421052631579</v>
      </c>
      <c r="BM402" s="127">
        <f t="shared" si="25"/>
        <v>39.578947368421055</v>
      </c>
      <c r="BN402" s="125">
        <v>20</v>
      </c>
      <c r="BO402" s="125">
        <v>20</v>
      </c>
      <c r="BP402" s="128">
        <f t="shared" si="26"/>
        <v>79.57894736842105</v>
      </c>
    </row>
    <row r="403" spans="1:68" ht="18" customHeight="1">
      <c r="A403" s="29" t="s">
        <v>1589</v>
      </c>
      <c r="B403" s="30" t="s">
        <v>2540</v>
      </c>
      <c r="C403" s="68" t="s">
        <v>2017</v>
      </c>
      <c r="D403" s="31" t="s">
        <v>1821</v>
      </c>
      <c r="E403" s="31" t="s">
        <v>1704</v>
      </c>
      <c r="F403" s="32" t="s">
        <v>2314</v>
      </c>
      <c r="G403" s="33" t="s">
        <v>2069</v>
      </c>
      <c r="H403" s="69" t="s">
        <v>1589</v>
      </c>
      <c r="I403" s="34" t="s">
        <v>2040</v>
      </c>
      <c r="J403" s="69" t="s">
        <v>2362</v>
      </c>
      <c r="K403" s="35" t="s">
        <v>2043</v>
      </c>
      <c r="L403" s="65">
        <v>30</v>
      </c>
      <c r="M403" s="65">
        <v>30</v>
      </c>
      <c r="N403" s="65">
        <v>28</v>
      </c>
      <c r="O403" s="65">
        <v>29</v>
      </c>
      <c r="P403" s="65">
        <v>28</v>
      </c>
      <c r="Q403" s="65">
        <v>30</v>
      </c>
      <c r="R403" s="65">
        <v>24</v>
      </c>
      <c r="S403" s="65">
        <v>30</v>
      </c>
      <c r="T403" s="65">
        <v>30</v>
      </c>
      <c r="U403" s="65">
        <v>30</v>
      </c>
      <c r="V403" s="65">
        <v>26</v>
      </c>
      <c r="W403" s="65">
        <v>27</v>
      </c>
      <c r="X403" s="67">
        <v>30</v>
      </c>
      <c r="Y403" s="65">
        <v>30</v>
      </c>
      <c r="Z403" s="65">
        <v>30</v>
      </c>
      <c r="AA403" s="65">
        <v>30</v>
      </c>
      <c r="AB403" s="65">
        <v>30</v>
      </c>
      <c r="AC403" s="65">
        <v>30</v>
      </c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>
        <v>30</v>
      </c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127">
        <f t="shared" si="27"/>
        <v>29.05263157894737</v>
      </c>
      <c r="BM403" s="129">
        <f t="shared" si="25"/>
        <v>38.73684210526316</v>
      </c>
      <c r="BN403" s="130">
        <v>19</v>
      </c>
      <c r="BO403" s="130">
        <v>19</v>
      </c>
      <c r="BP403" s="131">
        <f t="shared" si="26"/>
        <v>76.73684210526315</v>
      </c>
    </row>
    <row r="404" spans="1:68" ht="18" customHeight="1">
      <c r="A404" s="29" t="s">
        <v>930</v>
      </c>
      <c r="B404" s="30" t="s">
        <v>2540</v>
      </c>
      <c r="C404" s="31" t="s">
        <v>1237</v>
      </c>
      <c r="D404" s="31" t="s">
        <v>1238</v>
      </c>
      <c r="E404" s="31" t="s">
        <v>1682</v>
      </c>
      <c r="F404" s="32" t="s">
        <v>1239</v>
      </c>
      <c r="G404" s="33" t="s">
        <v>2080</v>
      </c>
      <c r="H404" s="33" t="s">
        <v>2074</v>
      </c>
      <c r="I404" s="34" t="s">
        <v>2040</v>
      </c>
      <c r="J404" s="35" t="s">
        <v>2362</v>
      </c>
      <c r="K404" s="35" t="s">
        <v>2043</v>
      </c>
      <c r="L404" s="130">
        <v>30</v>
      </c>
      <c r="M404" s="130">
        <v>30</v>
      </c>
      <c r="N404" s="130">
        <v>30</v>
      </c>
      <c r="O404" s="130">
        <v>30</v>
      </c>
      <c r="P404" s="130">
        <v>30</v>
      </c>
      <c r="Q404" s="130">
        <v>30</v>
      </c>
      <c r="R404" s="130">
        <v>29</v>
      </c>
      <c r="S404" s="130">
        <v>30</v>
      </c>
      <c r="T404" s="130">
        <v>30</v>
      </c>
      <c r="U404" s="130">
        <v>30</v>
      </c>
      <c r="V404" s="130">
        <v>30</v>
      </c>
      <c r="W404" s="130">
        <v>30</v>
      </c>
      <c r="X404" s="132">
        <v>26</v>
      </c>
      <c r="Y404" s="130">
        <v>30</v>
      </c>
      <c r="Z404" s="130">
        <v>30</v>
      </c>
      <c r="AA404" s="130">
        <v>30</v>
      </c>
      <c r="AB404" s="130">
        <v>30</v>
      </c>
      <c r="AC404" s="130">
        <v>30</v>
      </c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>
        <v>30</v>
      </c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27">
        <f t="shared" si="27"/>
        <v>29.736842105263158</v>
      </c>
      <c r="BM404" s="129">
        <f t="shared" si="25"/>
        <v>39.64912280701754</v>
      </c>
      <c r="BN404" s="130">
        <v>20</v>
      </c>
      <c r="BO404" s="130">
        <v>20</v>
      </c>
      <c r="BP404" s="131">
        <f t="shared" si="26"/>
        <v>79.64912280701753</v>
      </c>
    </row>
    <row r="405" spans="1:68" ht="18" customHeight="1">
      <c r="A405" s="29" t="s">
        <v>2370</v>
      </c>
      <c r="B405" s="30" t="s">
        <v>2540</v>
      </c>
      <c r="C405" s="31" t="s">
        <v>2667</v>
      </c>
      <c r="D405" s="31" t="s">
        <v>2668</v>
      </c>
      <c r="E405" s="31" t="s">
        <v>2669</v>
      </c>
      <c r="F405" s="32" t="s">
        <v>2670</v>
      </c>
      <c r="G405" s="33" t="s">
        <v>2671</v>
      </c>
      <c r="H405" s="33" t="s">
        <v>2074</v>
      </c>
      <c r="I405" s="35" t="s">
        <v>2039</v>
      </c>
      <c r="J405" s="35" t="s">
        <v>2362</v>
      </c>
      <c r="K405" s="35" t="s">
        <v>2381</v>
      </c>
      <c r="L405" s="97">
        <v>28</v>
      </c>
      <c r="M405" s="97">
        <v>26</v>
      </c>
      <c r="N405" s="101">
        <v>30</v>
      </c>
      <c r="O405" s="97">
        <v>27</v>
      </c>
      <c r="P405" s="101">
        <v>30</v>
      </c>
      <c r="Q405" s="101">
        <v>30</v>
      </c>
      <c r="R405" s="97">
        <v>30</v>
      </c>
      <c r="S405" s="97">
        <v>30</v>
      </c>
      <c r="T405" s="97">
        <v>28</v>
      </c>
      <c r="U405" s="97">
        <v>29</v>
      </c>
      <c r="V405" s="97">
        <v>30</v>
      </c>
      <c r="W405" s="97">
        <v>30</v>
      </c>
      <c r="X405" s="101">
        <v>30</v>
      </c>
      <c r="Y405" s="101">
        <v>30</v>
      </c>
      <c r="Z405" s="101">
        <v>30</v>
      </c>
      <c r="AA405" s="101">
        <v>30</v>
      </c>
      <c r="AB405" s="101">
        <v>30</v>
      </c>
      <c r="AC405" s="101">
        <v>30</v>
      </c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97">
        <v>30</v>
      </c>
      <c r="AO405" s="97"/>
      <c r="AP405" s="97"/>
      <c r="AQ405" s="97"/>
      <c r="AR405" s="97"/>
      <c r="AS405" s="97"/>
      <c r="AT405" s="101"/>
      <c r="AU405" s="101"/>
      <c r="AV405" s="101"/>
      <c r="AW405" s="101"/>
      <c r="AX405" s="101"/>
      <c r="AY405" s="101"/>
      <c r="AZ405" s="101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127">
        <f t="shared" si="27"/>
        <v>29.36842105263158</v>
      </c>
      <c r="BM405" s="127">
        <f t="shared" si="25"/>
        <v>39.1578947368421</v>
      </c>
      <c r="BN405" s="125">
        <v>19</v>
      </c>
      <c r="BO405" s="125">
        <v>19</v>
      </c>
      <c r="BP405" s="128">
        <f t="shared" si="26"/>
        <v>77.15789473684211</v>
      </c>
    </row>
    <row r="406" spans="1:68" ht="18" customHeight="1">
      <c r="A406" s="29" t="s">
        <v>2370</v>
      </c>
      <c r="B406" s="30" t="s">
        <v>2540</v>
      </c>
      <c r="C406" s="31" t="s">
        <v>2672</v>
      </c>
      <c r="D406" s="31" t="s">
        <v>2673</v>
      </c>
      <c r="E406" s="31" t="s">
        <v>2674</v>
      </c>
      <c r="F406" s="32" t="s">
        <v>2675</v>
      </c>
      <c r="G406" s="33" t="s">
        <v>2501</v>
      </c>
      <c r="H406" s="33" t="s">
        <v>2074</v>
      </c>
      <c r="I406" s="35" t="s">
        <v>2039</v>
      </c>
      <c r="J406" s="35" t="s">
        <v>2362</v>
      </c>
      <c r="K406" s="35" t="s">
        <v>2381</v>
      </c>
      <c r="L406" s="97">
        <v>29</v>
      </c>
      <c r="M406" s="97">
        <v>26</v>
      </c>
      <c r="N406" s="101">
        <v>30</v>
      </c>
      <c r="O406" s="97">
        <v>27</v>
      </c>
      <c r="P406" s="101">
        <v>30</v>
      </c>
      <c r="Q406" s="101">
        <v>30</v>
      </c>
      <c r="R406" s="97">
        <v>30</v>
      </c>
      <c r="S406" s="97">
        <v>30</v>
      </c>
      <c r="T406" s="97">
        <v>28</v>
      </c>
      <c r="U406" s="97">
        <v>29</v>
      </c>
      <c r="V406" s="97">
        <v>29</v>
      </c>
      <c r="W406" s="97">
        <v>30</v>
      </c>
      <c r="X406" s="101">
        <v>30</v>
      </c>
      <c r="Y406" s="101">
        <v>30</v>
      </c>
      <c r="Z406" s="101">
        <v>30</v>
      </c>
      <c r="AA406" s="101">
        <v>30</v>
      </c>
      <c r="AB406" s="101">
        <v>30</v>
      </c>
      <c r="AC406" s="101">
        <v>30</v>
      </c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97">
        <v>30</v>
      </c>
      <c r="AO406" s="97"/>
      <c r="AP406" s="97"/>
      <c r="AQ406" s="97"/>
      <c r="AR406" s="97"/>
      <c r="AS406" s="97"/>
      <c r="AT406" s="101"/>
      <c r="AU406" s="101"/>
      <c r="AV406" s="101"/>
      <c r="AW406" s="101"/>
      <c r="AX406" s="101"/>
      <c r="AY406" s="101"/>
      <c r="AZ406" s="101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127">
        <f t="shared" si="27"/>
        <v>29.36842105263158</v>
      </c>
      <c r="BM406" s="127">
        <f t="shared" si="25"/>
        <v>39.1578947368421</v>
      </c>
      <c r="BN406" s="125">
        <v>19</v>
      </c>
      <c r="BO406" s="125">
        <v>19</v>
      </c>
      <c r="BP406" s="128">
        <f t="shared" si="26"/>
        <v>77.15789473684211</v>
      </c>
    </row>
    <row r="407" spans="1:68" ht="18" customHeight="1">
      <c r="A407" s="29" t="s">
        <v>1589</v>
      </c>
      <c r="B407" s="30" t="s">
        <v>2540</v>
      </c>
      <c r="C407" s="68" t="s">
        <v>2026</v>
      </c>
      <c r="D407" s="31" t="s">
        <v>1835</v>
      </c>
      <c r="E407" s="31" t="s">
        <v>1836</v>
      </c>
      <c r="F407" s="32" t="s">
        <v>2325</v>
      </c>
      <c r="G407" s="33" t="s">
        <v>2093</v>
      </c>
      <c r="H407" s="69" t="s">
        <v>2074</v>
      </c>
      <c r="I407" s="34" t="s">
        <v>2040</v>
      </c>
      <c r="J407" s="69" t="s">
        <v>2362</v>
      </c>
      <c r="K407" s="35" t="s">
        <v>2043</v>
      </c>
      <c r="L407" s="65">
        <v>30</v>
      </c>
      <c r="M407" s="65">
        <v>30</v>
      </c>
      <c r="N407" s="65">
        <v>24</v>
      </c>
      <c r="O407" s="65">
        <v>30</v>
      </c>
      <c r="P407" s="65">
        <v>27</v>
      </c>
      <c r="Q407" s="65">
        <v>30</v>
      </c>
      <c r="R407" s="65">
        <v>27</v>
      </c>
      <c r="S407" s="65">
        <v>30</v>
      </c>
      <c r="T407" s="65">
        <v>30</v>
      </c>
      <c r="U407" s="65">
        <v>30</v>
      </c>
      <c r="V407" s="65">
        <v>26</v>
      </c>
      <c r="W407" s="65">
        <v>27</v>
      </c>
      <c r="X407" s="67">
        <v>30</v>
      </c>
      <c r="Y407" s="65">
        <v>30</v>
      </c>
      <c r="Z407" s="65">
        <v>30</v>
      </c>
      <c r="AA407" s="65">
        <v>30</v>
      </c>
      <c r="AB407" s="65">
        <v>30</v>
      </c>
      <c r="AC407" s="65">
        <v>30</v>
      </c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>
        <v>30</v>
      </c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127">
        <f t="shared" si="27"/>
        <v>29</v>
      </c>
      <c r="BM407" s="129">
        <f t="shared" si="25"/>
        <v>38.666666666666664</v>
      </c>
      <c r="BN407" s="130">
        <v>19</v>
      </c>
      <c r="BO407" s="130">
        <v>19</v>
      </c>
      <c r="BP407" s="131">
        <f t="shared" si="26"/>
        <v>76.66666666666666</v>
      </c>
    </row>
    <row r="408" spans="1:68" ht="18" customHeight="1">
      <c r="A408" s="29" t="s">
        <v>930</v>
      </c>
      <c r="B408" s="30" t="s">
        <v>2540</v>
      </c>
      <c r="C408" s="31" t="s">
        <v>1243</v>
      </c>
      <c r="D408" s="31" t="s">
        <v>1244</v>
      </c>
      <c r="E408" s="31" t="s">
        <v>1764</v>
      </c>
      <c r="F408" s="32" t="s">
        <v>1245</v>
      </c>
      <c r="G408" s="33" t="s">
        <v>2587</v>
      </c>
      <c r="H408" s="33" t="s">
        <v>2074</v>
      </c>
      <c r="I408" s="34" t="s">
        <v>2039</v>
      </c>
      <c r="J408" s="35" t="s">
        <v>2362</v>
      </c>
      <c r="K408" s="35" t="s">
        <v>2043</v>
      </c>
      <c r="L408" s="130">
        <v>30</v>
      </c>
      <c r="M408" s="130">
        <v>30</v>
      </c>
      <c r="N408" s="130">
        <v>27</v>
      </c>
      <c r="O408" s="130">
        <v>30</v>
      </c>
      <c r="P408" s="130">
        <v>30</v>
      </c>
      <c r="Q408" s="130">
        <v>30</v>
      </c>
      <c r="R408" s="130">
        <v>30</v>
      </c>
      <c r="S408" s="130">
        <v>30</v>
      </c>
      <c r="T408" s="130">
        <v>30</v>
      </c>
      <c r="U408" s="130">
        <v>30</v>
      </c>
      <c r="V408" s="130">
        <v>30</v>
      </c>
      <c r="W408" s="130">
        <v>29</v>
      </c>
      <c r="X408" s="132">
        <v>30</v>
      </c>
      <c r="Y408" s="130">
        <v>30</v>
      </c>
      <c r="Z408" s="130">
        <v>30</v>
      </c>
      <c r="AA408" s="130">
        <v>30</v>
      </c>
      <c r="AB408" s="130">
        <v>30</v>
      </c>
      <c r="AC408" s="130">
        <v>30</v>
      </c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>
        <v>30</v>
      </c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27">
        <f t="shared" si="27"/>
        <v>29.789473684210527</v>
      </c>
      <c r="BM408" s="129">
        <f t="shared" si="25"/>
        <v>39.719298245614034</v>
      </c>
      <c r="BN408" s="130">
        <v>19</v>
      </c>
      <c r="BO408" s="130">
        <v>19</v>
      </c>
      <c r="BP408" s="131">
        <f t="shared" si="26"/>
        <v>77.71929824561403</v>
      </c>
    </row>
    <row r="409" spans="1:68" ht="18" customHeight="1">
      <c r="A409" s="29" t="s">
        <v>930</v>
      </c>
      <c r="B409" s="30" t="s">
        <v>2540</v>
      </c>
      <c r="C409" s="31" t="s">
        <v>1246</v>
      </c>
      <c r="D409" s="31" t="s">
        <v>1247</v>
      </c>
      <c r="E409" s="31" t="s">
        <v>1724</v>
      </c>
      <c r="F409" s="32" t="s">
        <v>1248</v>
      </c>
      <c r="G409" s="33" t="s">
        <v>2395</v>
      </c>
      <c r="H409" s="33" t="s">
        <v>2074</v>
      </c>
      <c r="I409" s="34" t="s">
        <v>2039</v>
      </c>
      <c r="J409" s="35" t="s">
        <v>2362</v>
      </c>
      <c r="K409" s="35" t="s">
        <v>2043</v>
      </c>
      <c r="L409" s="130">
        <v>30</v>
      </c>
      <c r="M409" s="130">
        <v>30</v>
      </c>
      <c r="N409" s="130">
        <v>30</v>
      </c>
      <c r="O409" s="130">
        <v>30</v>
      </c>
      <c r="P409" s="130">
        <v>30</v>
      </c>
      <c r="Q409" s="130">
        <v>30</v>
      </c>
      <c r="R409" s="130">
        <v>30</v>
      </c>
      <c r="S409" s="130">
        <v>30</v>
      </c>
      <c r="T409" s="130">
        <v>30</v>
      </c>
      <c r="U409" s="130">
        <v>30</v>
      </c>
      <c r="V409" s="130">
        <v>30</v>
      </c>
      <c r="W409" s="130">
        <v>30</v>
      </c>
      <c r="X409" s="132">
        <v>28</v>
      </c>
      <c r="Y409" s="130">
        <v>30</v>
      </c>
      <c r="Z409" s="130">
        <v>30</v>
      </c>
      <c r="AA409" s="130">
        <v>30</v>
      </c>
      <c r="AB409" s="130">
        <v>30</v>
      </c>
      <c r="AC409" s="130">
        <v>30</v>
      </c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>
        <v>30</v>
      </c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27">
        <f t="shared" si="27"/>
        <v>29.894736842105264</v>
      </c>
      <c r="BM409" s="129">
        <f t="shared" si="25"/>
        <v>39.85964912280702</v>
      </c>
      <c r="BN409" s="130">
        <v>20</v>
      </c>
      <c r="BO409" s="130">
        <v>20</v>
      </c>
      <c r="BP409" s="131">
        <f t="shared" si="26"/>
        <v>79.85964912280701</v>
      </c>
    </row>
    <row r="410" spans="1:68" ht="18" customHeight="1">
      <c r="A410" s="29" t="s">
        <v>930</v>
      </c>
      <c r="B410" s="30" t="s">
        <v>2540</v>
      </c>
      <c r="C410" s="31" t="s">
        <v>1249</v>
      </c>
      <c r="D410" s="31" t="s">
        <v>1247</v>
      </c>
      <c r="E410" s="31" t="s">
        <v>1596</v>
      </c>
      <c r="F410" s="32" t="s">
        <v>1250</v>
      </c>
      <c r="G410" s="33" t="s">
        <v>2080</v>
      </c>
      <c r="H410" s="33" t="s">
        <v>2074</v>
      </c>
      <c r="I410" s="34" t="s">
        <v>2039</v>
      </c>
      <c r="J410" s="35" t="s">
        <v>2362</v>
      </c>
      <c r="K410" s="35" t="s">
        <v>2043</v>
      </c>
      <c r="L410" s="130">
        <v>30</v>
      </c>
      <c r="M410" s="130">
        <v>30</v>
      </c>
      <c r="N410" s="130">
        <v>28</v>
      </c>
      <c r="O410" s="130">
        <v>30</v>
      </c>
      <c r="P410" s="130">
        <v>30</v>
      </c>
      <c r="Q410" s="130">
        <v>30</v>
      </c>
      <c r="R410" s="130">
        <v>30</v>
      </c>
      <c r="S410" s="130">
        <v>30</v>
      </c>
      <c r="T410" s="130">
        <v>30</v>
      </c>
      <c r="U410" s="130">
        <v>30</v>
      </c>
      <c r="V410" s="130">
        <v>29</v>
      </c>
      <c r="W410" s="130">
        <v>30</v>
      </c>
      <c r="X410" s="132">
        <v>28</v>
      </c>
      <c r="Y410" s="130">
        <v>30</v>
      </c>
      <c r="Z410" s="130">
        <v>30</v>
      </c>
      <c r="AA410" s="130">
        <v>30</v>
      </c>
      <c r="AB410" s="130">
        <v>30</v>
      </c>
      <c r="AC410" s="130">
        <v>30</v>
      </c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>
        <v>30</v>
      </c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27">
        <f t="shared" si="27"/>
        <v>29.736842105263158</v>
      </c>
      <c r="BM410" s="129">
        <f t="shared" si="25"/>
        <v>39.64912280701754</v>
      </c>
      <c r="BN410" s="130">
        <v>20</v>
      </c>
      <c r="BO410" s="130">
        <v>20</v>
      </c>
      <c r="BP410" s="131">
        <f t="shared" si="26"/>
        <v>79.64912280701753</v>
      </c>
    </row>
    <row r="411" spans="1:68" ht="18" customHeight="1">
      <c r="A411" s="29" t="s">
        <v>1589</v>
      </c>
      <c r="B411" s="30" t="s">
        <v>2540</v>
      </c>
      <c r="C411" s="68" t="s">
        <v>2029</v>
      </c>
      <c r="D411" s="31" t="s">
        <v>1841</v>
      </c>
      <c r="E411" s="31" t="s">
        <v>1758</v>
      </c>
      <c r="F411" s="32" t="s">
        <v>2330</v>
      </c>
      <c r="G411" s="33" t="s">
        <v>2104</v>
      </c>
      <c r="H411" s="69" t="s">
        <v>1589</v>
      </c>
      <c r="I411" s="34" t="s">
        <v>2040</v>
      </c>
      <c r="J411" s="69" t="s">
        <v>2362</v>
      </c>
      <c r="K411" s="35" t="s">
        <v>2043</v>
      </c>
      <c r="L411" s="65">
        <v>30</v>
      </c>
      <c r="M411" s="65">
        <v>30</v>
      </c>
      <c r="N411" s="65">
        <v>28</v>
      </c>
      <c r="O411" s="65">
        <v>29</v>
      </c>
      <c r="P411" s="65">
        <v>27</v>
      </c>
      <c r="Q411" s="65">
        <v>30</v>
      </c>
      <c r="R411" s="65">
        <v>27</v>
      </c>
      <c r="S411" s="65">
        <v>30</v>
      </c>
      <c r="T411" s="65">
        <v>30</v>
      </c>
      <c r="U411" s="65">
        <v>30</v>
      </c>
      <c r="V411" s="65">
        <v>28</v>
      </c>
      <c r="W411" s="65">
        <v>27</v>
      </c>
      <c r="X411" s="67">
        <v>30</v>
      </c>
      <c r="Y411" s="65">
        <v>30</v>
      </c>
      <c r="Z411" s="65">
        <v>30</v>
      </c>
      <c r="AA411" s="65">
        <v>30</v>
      </c>
      <c r="AB411" s="65">
        <v>30</v>
      </c>
      <c r="AC411" s="65">
        <v>30</v>
      </c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>
        <v>30</v>
      </c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127">
        <f t="shared" si="27"/>
        <v>29.263157894736842</v>
      </c>
      <c r="BM411" s="129">
        <f t="shared" si="25"/>
        <v>39.01754385964912</v>
      </c>
      <c r="BN411" s="130">
        <v>20</v>
      </c>
      <c r="BO411" s="130">
        <v>20</v>
      </c>
      <c r="BP411" s="131">
        <f t="shared" si="26"/>
        <v>79.01754385964912</v>
      </c>
    </row>
    <row r="412" spans="1:68" ht="18" customHeight="1">
      <c r="A412" s="29" t="s">
        <v>2370</v>
      </c>
      <c r="B412" s="30" t="s">
        <v>2540</v>
      </c>
      <c r="C412" s="31" t="s">
        <v>2684</v>
      </c>
      <c r="D412" s="31" t="s">
        <v>2685</v>
      </c>
      <c r="E412" s="31" t="s">
        <v>2686</v>
      </c>
      <c r="F412" s="32" t="s">
        <v>2687</v>
      </c>
      <c r="G412" s="33" t="s">
        <v>2460</v>
      </c>
      <c r="H412" s="33" t="s">
        <v>2176</v>
      </c>
      <c r="I412" s="35" t="s">
        <v>2039</v>
      </c>
      <c r="J412" s="35" t="s">
        <v>2362</v>
      </c>
      <c r="K412" s="35" t="s">
        <v>2381</v>
      </c>
      <c r="L412" s="97">
        <v>28</v>
      </c>
      <c r="M412" s="97" t="s">
        <v>2390</v>
      </c>
      <c r="N412" s="101">
        <v>29</v>
      </c>
      <c r="O412" s="97">
        <v>27</v>
      </c>
      <c r="P412" s="101">
        <v>30</v>
      </c>
      <c r="Q412" s="101">
        <v>30</v>
      </c>
      <c r="R412" s="97">
        <v>30</v>
      </c>
      <c r="S412" s="97">
        <v>30</v>
      </c>
      <c r="T412" s="97">
        <v>27</v>
      </c>
      <c r="U412" s="97">
        <v>28</v>
      </c>
      <c r="V412" s="97">
        <v>28</v>
      </c>
      <c r="W412" s="97">
        <v>30</v>
      </c>
      <c r="X412" s="101">
        <v>30</v>
      </c>
      <c r="Y412" s="101">
        <v>30</v>
      </c>
      <c r="Z412" s="101">
        <v>30</v>
      </c>
      <c r="AA412" s="101">
        <v>30</v>
      </c>
      <c r="AB412" s="101">
        <v>30</v>
      </c>
      <c r="AC412" s="101">
        <v>30</v>
      </c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97">
        <v>30</v>
      </c>
      <c r="AO412" s="97"/>
      <c r="AP412" s="97"/>
      <c r="AQ412" s="97"/>
      <c r="AR412" s="97"/>
      <c r="AS412" s="97"/>
      <c r="AT412" s="101"/>
      <c r="AU412" s="101"/>
      <c r="AV412" s="101"/>
      <c r="AW412" s="101"/>
      <c r="AX412" s="101"/>
      <c r="AY412" s="101"/>
      <c r="AZ412" s="101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127">
        <f>SUM(L412:BB412)/18</f>
        <v>29.27777777777778</v>
      </c>
      <c r="BM412" s="127">
        <f t="shared" si="25"/>
        <v>39.03703703703704</v>
      </c>
      <c r="BN412" s="125">
        <v>20</v>
      </c>
      <c r="BO412" s="125">
        <v>20</v>
      </c>
      <c r="BP412" s="128">
        <f t="shared" si="26"/>
        <v>79.03703703703704</v>
      </c>
    </row>
    <row r="413" spans="1:68" ht="18" customHeight="1">
      <c r="A413" s="29" t="s">
        <v>1589</v>
      </c>
      <c r="B413" s="30" t="s">
        <v>2540</v>
      </c>
      <c r="C413" s="68" t="s">
        <v>2030</v>
      </c>
      <c r="D413" s="31" t="s">
        <v>1842</v>
      </c>
      <c r="E413" s="31" t="s">
        <v>1598</v>
      </c>
      <c r="F413" s="32" t="s">
        <v>2331</v>
      </c>
      <c r="G413" s="33" t="s">
        <v>2104</v>
      </c>
      <c r="H413" s="69" t="s">
        <v>1589</v>
      </c>
      <c r="I413" s="34" t="s">
        <v>2040</v>
      </c>
      <c r="J413" s="69" t="s">
        <v>2362</v>
      </c>
      <c r="K413" s="35" t="s">
        <v>2043</v>
      </c>
      <c r="L413" s="65">
        <v>30</v>
      </c>
      <c r="M413" s="65">
        <v>30</v>
      </c>
      <c r="N413" s="65">
        <v>28</v>
      </c>
      <c r="O413" s="65">
        <v>29</v>
      </c>
      <c r="P413" s="65">
        <v>27</v>
      </c>
      <c r="Q413" s="65">
        <v>30</v>
      </c>
      <c r="R413" s="65">
        <v>24</v>
      </c>
      <c r="S413" s="65">
        <v>30</v>
      </c>
      <c r="T413" s="65">
        <v>30</v>
      </c>
      <c r="U413" s="65">
        <v>30</v>
      </c>
      <c r="V413" s="65">
        <v>30</v>
      </c>
      <c r="W413" s="65">
        <v>27</v>
      </c>
      <c r="X413" s="67">
        <v>30</v>
      </c>
      <c r="Y413" s="65">
        <v>30</v>
      </c>
      <c r="Z413" s="65">
        <v>30</v>
      </c>
      <c r="AA413" s="65">
        <v>30</v>
      </c>
      <c r="AB413" s="65">
        <v>30</v>
      </c>
      <c r="AC413" s="65">
        <v>30</v>
      </c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>
        <v>30</v>
      </c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127">
        <f t="shared" si="27"/>
        <v>29.210526315789473</v>
      </c>
      <c r="BM413" s="129">
        <f t="shared" si="25"/>
        <v>38.94736842105263</v>
      </c>
      <c r="BN413" s="130">
        <v>20</v>
      </c>
      <c r="BO413" s="130">
        <v>20</v>
      </c>
      <c r="BP413" s="131">
        <f t="shared" si="26"/>
        <v>78.94736842105263</v>
      </c>
    </row>
    <row r="414" spans="1:68" ht="18" customHeight="1">
      <c r="A414" s="29" t="s">
        <v>1589</v>
      </c>
      <c r="B414" s="30" t="s">
        <v>2540</v>
      </c>
      <c r="C414" s="68" t="s">
        <v>2031</v>
      </c>
      <c r="D414" s="31" t="s">
        <v>1842</v>
      </c>
      <c r="E414" s="31" t="s">
        <v>1843</v>
      </c>
      <c r="F414" s="32" t="s">
        <v>2332</v>
      </c>
      <c r="G414" s="33" t="s">
        <v>2104</v>
      </c>
      <c r="H414" s="69" t="s">
        <v>1589</v>
      </c>
      <c r="I414" s="34" t="s">
        <v>2040</v>
      </c>
      <c r="J414" s="69" t="s">
        <v>2362</v>
      </c>
      <c r="K414" s="35" t="s">
        <v>2043</v>
      </c>
      <c r="L414" s="65">
        <v>30</v>
      </c>
      <c r="M414" s="65">
        <v>30</v>
      </c>
      <c r="N414" s="65">
        <v>28</v>
      </c>
      <c r="O414" s="65">
        <v>29</v>
      </c>
      <c r="P414" s="65">
        <v>28</v>
      </c>
      <c r="Q414" s="65">
        <v>30</v>
      </c>
      <c r="R414" s="65">
        <v>24</v>
      </c>
      <c r="S414" s="65">
        <v>30</v>
      </c>
      <c r="T414" s="65">
        <v>30</v>
      </c>
      <c r="U414" s="65">
        <v>30</v>
      </c>
      <c r="V414" s="65">
        <v>28</v>
      </c>
      <c r="W414" s="65">
        <v>27</v>
      </c>
      <c r="X414" s="67">
        <v>30</v>
      </c>
      <c r="Y414" s="65">
        <v>30</v>
      </c>
      <c r="Z414" s="65">
        <v>30</v>
      </c>
      <c r="AA414" s="65">
        <v>30</v>
      </c>
      <c r="AB414" s="65">
        <v>30</v>
      </c>
      <c r="AC414" s="65">
        <v>30</v>
      </c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>
        <v>30</v>
      </c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127">
        <f t="shared" si="27"/>
        <v>29.157894736842106</v>
      </c>
      <c r="BM414" s="129">
        <f t="shared" si="25"/>
        <v>38.87719298245614</v>
      </c>
      <c r="BN414" s="130">
        <v>20</v>
      </c>
      <c r="BO414" s="130">
        <v>20</v>
      </c>
      <c r="BP414" s="131">
        <f t="shared" si="26"/>
        <v>78.87719298245614</v>
      </c>
    </row>
    <row r="415" spans="1:68" ht="18" customHeight="1">
      <c r="A415" s="29" t="s">
        <v>930</v>
      </c>
      <c r="B415" s="30" t="s">
        <v>2540</v>
      </c>
      <c r="C415" s="31" t="s">
        <v>1259</v>
      </c>
      <c r="D415" s="31" t="s">
        <v>1260</v>
      </c>
      <c r="E415" s="31" t="s">
        <v>383</v>
      </c>
      <c r="F415" s="32" t="s">
        <v>1261</v>
      </c>
      <c r="G415" s="33" t="s">
        <v>2080</v>
      </c>
      <c r="H415" s="33" t="s">
        <v>2074</v>
      </c>
      <c r="I415" s="34" t="s">
        <v>2039</v>
      </c>
      <c r="J415" s="35" t="s">
        <v>2362</v>
      </c>
      <c r="K415" s="35" t="s">
        <v>2043</v>
      </c>
      <c r="L415" s="130">
        <v>30</v>
      </c>
      <c r="M415" s="130">
        <v>30</v>
      </c>
      <c r="N415" s="130">
        <v>30</v>
      </c>
      <c r="O415" s="130">
        <v>30</v>
      </c>
      <c r="P415" s="130">
        <v>30</v>
      </c>
      <c r="Q415" s="130">
        <v>30</v>
      </c>
      <c r="R415" s="130">
        <v>30</v>
      </c>
      <c r="S415" s="130">
        <v>30</v>
      </c>
      <c r="T415" s="130">
        <v>30</v>
      </c>
      <c r="U415" s="130">
        <v>30</v>
      </c>
      <c r="V415" s="130">
        <v>30</v>
      </c>
      <c r="W415" s="130">
        <v>30</v>
      </c>
      <c r="X415" s="132">
        <v>26</v>
      </c>
      <c r="Y415" s="130">
        <v>30</v>
      </c>
      <c r="Z415" s="130">
        <v>30</v>
      </c>
      <c r="AA415" s="130">
        <v>30</v>
      </c>
      <c r="AB415" s="130">
        <v>30</v>
      </c>
      <c r="AC415" s="130">
        <v>30</v>
      </c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>
        <v>30</v>
      </c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27">
        <f t="shared" si="27"/>
        <v>29.789473684210527</v>
      </c>
      <c r="BM415" s="129">
        <f t="shared" si="25"/>
        <v>39.719298245614034</v>
      </c>
      <c r="BN415" s="130">
        <v>19</v>
      </c>
      <c r="BO415" s="130">
        <v>19</v>
      </c>
      <c r="BP415" s="131">
        <f t="shared" si="26"/>
        <v>77.71929824561403</v>
      </c>
    </row>
    <row r="416" spans="1:68" ht="18" customHeight="1">
      <c r="A416" s="29" t="s">
        <v>1589</v>
      </c>
      <c r="B416" s="30" t="s">
        <v>2540</v>
      </c>
      <c r="C416" s="68" t="s">
        <v>2034</v>
      </c>
      <c r="D416" s="31" t="s">
        <v>1848</v>
      </c>
      <c r="E416" s="31" t="s">
        <v>1697</v>
      </c>
      <c r="F416" s="32" t="s">
        <v>2335</v>
      </c>
      <c r="G416" s="33" t="s">
        <v>2069</v>
      </c>
      <c r="H416" s="69" t="s">
        <v>1589</v>
      </c>
      <c r="I416" s="34" t="s">
        <v>2039</v>
      </c>
      <c r="J416" s="69" t="s">
        <v>2362</v>
      </c>
      <c r="K416" s="35" t="s">
        <v>2043</v>
      </c>
      <c r="L416" s="65">
        <v>30</v>
      </c>
      <c r="M416" s="65">
        <v>30</v>
      </c>
      <c r="N416" s="65">
        <v>28</v>
      </c>
      <c r="O416" s="65">
        <v>29</v>
      </c>
      <c r="P416" s="65">
        <v>28</v>
      </c>
      <c r="Q416" s="65">
        <v>30</v>
      </c>
      <c r="R416" s="65">
        <v>24</v>
      </c>
      <c r="S416" s="65">
        <v>30</v>
      </c>
      <c r="T416" s="65">
        <v>30</v>
      </c>
      <c r="U416" s="65">
        <v>30</v>
      </c>
      <c r="V416" s="65">
        <v>30</v>
      </c>
      <c r="W416" s="65">
        <v>27</v>
      </c>
      <c r="X416" s="67">
        <v>30</v>
      </c>
      <c r="Y416" s="65">
        <v>30</v>
      </c>
      <c r="Z416" s="65">
        <v>30</v>
      </c>
      <c r="AA416" s="65">
        <v>30</v>
      </c>
      <c r="AB416" s="65">
        <v>30</v>
      </c>
      <c r="AC416" s="65">
        <v>30</v>
      </c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>
        <v>30</v>
      </c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127">
        <f t="shared" si="27"/>
        <v>29.263157894736842</v>
      </c>
      <c r="BM416" s="129">
        <f t="shared" si="25"/>
        <v>39.01754385964912</v>
      </c>
      <c r="BN416" s="130">
        <v>19</v>
      </c>
      <c r="BO416" s="130">
        <v>19</v>
      </c>
      <c r="BP416" s="131">
        <f t="shared" si="26"/>
        <v>77.01754385964912</v>
      </c>
    </row>
    <row r="417" spans="1:68" ht="18" customHeight="1">
      <c r="A417" s="29" t="s">
        <v>1589</v>
      </c>
      <c r="B417" s="30" t="s">
        <v>2540</v>
      </c>
      <c r="C417" s="68" t="s">
        <v>2035</v>
      </c>
      <c r="D417" s="31" t="s">
        <v>1849</v>
      </c>
      <c r="E417" s="31" t="s">
        <v>1850</v>
      </c>
      <c r="F417" s="32" t="s">
        <v>2336</v>
      </c>
      <c r="G417" s="33" t="s">
        <v>2265</v>
      </c>
      <c r="H417" s="69" t="s">
        <v>1589</v>
      </c>
      <c r="I417" s="34" t="s">
        <v>2040</v>
      </c>
      <c r="J417" s="69" t="s">
        <v>2362</v>
      </c>
      <c r="K417" s="35" t="s">
        <v>2043</v>
      </c>
      <c r="L417" s="65">
        <v>30</v>
      </c>
      <c r="M417" s="65">
        <v>30</v>
      </c>
      <c r="N417" s="65">
        <v>30</v>
      </c>
      <c r="O417" s="65">
        <v>30</v>
      </c>
      <c r="P417" s="65">
        <v>27</v>
      </c>
      <c r="Q417" s="65">
        <v>30</v>
      </c>
      <c r="R417" s="65">
        <v>27</v>
      </c>
      <c r="S417" s="65">
        <v>30</v>
      </c>
      <c r="T417" s="65">
        <v>30</v>
      </c>
      <c r="U417" s="65">
        <v>30</v>
      </c>
      <c r="V417" s="65" t="s">
        <v>2346</v>
      </c>
      <c r="W417" s="65">
        <v>30</v>
      </c>
      <c r="X417" s="67">
        <v>30</v>
      </c>
      <c r="Y417" s="65">
        <v>30</v>
      </c>
      <c r="Z417" s="65">
        <v>30</v>
      </c>
      <c r="AA417" s="65">
        <v>30</v>
      </c>
      <c r="AB417" s="65">
        <v>30</v>
      </c>
      <c r="AC417" s="65">
        <v>30</v>
      </c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>
        <v>30</v>
      </c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127">
        <f>SUM(L417:BB417)/18</f>
        <v>29.666666666666668</v>
      </c>
      <c r="BM417" s="129">
        <f t="shared" si="25"/>
        <v>39.55555555555556</v>
      </c>
      <c r="BN417" s="130">
        <v>20</v>
      </c>
      <c r="BO417" s="130">
        <v>20</v>
      </c>
      <c r="BP417" s="131">
        <f t="shared" si="26"/>
        <v>79.55555555555556</v>
      </c>
    </row>
    <row r="418" spans="1:68" ht="18" customHeight="1">
      <c r="A418" s="29" t="s">
        <v>2370</v>
      </c>
      <c r="B418" s="30" t="s">
        <v>2540</v>
      </c>
      <c r="C418" s="31" t="s">
        <v>2693</v>
      </c>
      <c r="D418" s="31" t="s">
        <v>2694</v>
      </c>
      <c r="E418" s="31" t="s">
        <v>2678</v>
      </c>
      <c r="F418" s="32" t="s">
        <v>2695</v>
      </c>
      <c r="G418" s="33" t="s">
        <v>2080</v>
      </c>
      <c r="H418" s="33" t="s">
        <v>2074</v>
      </c>
      <c r="I418" s="35" t="s">
        <v>2040</v>
      </c>
      <c r="J418" s="35" t="s">
        <v>2362</v>
      </c>
      <c r="K418" s="35" t="s">
        <v>2381</v>
      </c>
      <c r="L418" s="97">
        <v>30</v>
      </c>
      <c r="M418" s="97">
        <v>28</v>
      </c>
      <c r="N418" s="101">
        <v>30</v>
      </c>
      <c r="O418" s="97">
        <v>30</v>
      </c>
      <c r="P418" s="101">
        <v>30</v>
      </c>
      <c r="Q418" s="101">
        <v>30</v>
      </c>
      <c r="R418" s="97">
        <v>30</v>
      </c>
      <c r="S418" s="97">
        <v>30</v>
      </c>
      <c r="T418" s="97">
        <v>28</v>
      </c>
      <c r="U418" s="97">
        <v>29</v>
      </c>
      <c r="V418" s="97">
        <v>30</v>
      </c>
      <c r="W418" s="97">
        <v>30</v>
      </c>
      <c r="X418" s="101">
        <v>30</v>
      </c>
      <c r="Y418" s="101">
        <v>30</v>
      </c>
      <c r="Z418" s="101">
        <v>30</v>
      </c>
      <c r="AA418" s="101">
        <v>30</v>
      </c>
      <c r="AB418" s="101">
        <v>30</v>
      </c>
      <c r="AC418" s="101">
        <v>30</v>
      </c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97">
        <v>30</v>
      </c>
      <c r="AO418" s="97"/>
      <c r="AP418" s="97"/>
      <c r="AQ418" s="97"/>
      <c r="AR418" s="97"/>
      <c r="AS418" s="97"/>
      <c r="AT418" s="101"/>
      <c r="AU418" s="101"/>
      <c r="AV418" s="101"/>
      <c r="AW418" s="101"/>
      <c r="AX418" s="101"/>
      <c r="AY418" s="101"/>
      <c r="AZ418" s="101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127">
        <f t="shared" si="27"/>
        <v>29.736842105263158</v>
      </c>
      <c r="BM418" s="127">
        <f t="shared" si="25"/>
        <v>39.64912280701754</v>
      </c>
      <c r="BN418" s="125">
        <v>20</v>
      </c>
      <c r="BO418" s="125">
        <v>20</v>
      </c>
      <c r="BP418" s="128">
        <f t="shared" si="26"/>
        <v>79.64912280701753</v>
      </c>
    </row>
    <row r="419" spans="1:68" ht="18" customHeight="1">
      <c r="A419" s="29" t="s">
        <v>2370</v>
      </c>
      <c r="B419" s="30" t="s">
        <v>2540</v>
      </c>
      <c r="C419" s="31" t="s">
        <v>2696</v>
      </c>
      <c r="D419" s="31" t="s">
        <v>2697</v>
      </c>
      <c r="E419" s="31" t="s">
        <v>2458</v>
      </c>
      <c r="F419" s="32" t="s">
        <v>2635</v>
      </c>
      <c r="G419" s="33" t="s">
        <v>2197</v>
      </c>
      <c r="H419" s="33" t="s">
        <v>2074</v>
      </c>
      <c r="I419" s="35" t="s">
        <v>2039</v>
      </c>
      <c r="J419" s="35" t="s">
        <v>2362</v>
      </c>
      <c r="K419" s="35" t="s">
        <v>2381</v>
      </c>
      <c r="L419" s="97">
        <v>28</v>
      </c>
      <c r="M419" s="97">
        <v>28</v>
      </c>
      <c r="N419" s="101">
        <v>28</v>
      </c>
      <c r="O419" s="97">
        <v>30</v>
      </c>
      <c r="P419" s="101">
        <v>30</v>
      </c>
      <c r="Q419" s="101">
        <v>30</v>
      </c>
      <c r="R419" s="97">
        <v>30</v>
      </c>
      <c r="S419" s="97">
        <v>30</v>
      </c>
      <c r="T419" s="97">
        <v>27</v>
      </c>
      <c r="U419" s="97">
        <v>28</v>
      </c>
      <c r="V419" s="97">
        <v>27</v>
      </c>
      <c r="W419" s="97">
        <v>30</v>
      </c>
      <c r="X419" s="101">
        <v>30</v>
      </c>
      <c r="Y419" s="101">
        <v>30</v>
      </c>
      <c r="Z419" s="101">
        <v>30</v>
      </c>
      <c r="AA419" s="101">
        <v>30</v>
      </c>
      <c r="AB419" s="101">
        <v>30</v>
      </c>
      <c r="AC419" s="101">
        <v>30</v>
      </c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97">
        <v>30</v>
      </c>
      <c r="AO419" s="97"/>
      <c r="AP419" s="97"/>
      <c r="AQ419" s="97"/>
      <c r="AR419" s="97"/>
      <c r="AS419" s="97"/>
      <c r="AT419" s="101"/>
      <c r="AU419" s="101"/>
      <c r="AV419" s="101"/>
      <c r="AW419" s="101"/>
      <c r="AX419" s="101"/>
      <c r="AY419" s="101"/>
      <c r="AZ419" s="101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127">
        <f t="shared" si="27"/>
        <v>29.263157894736842</v>
      </c>
      <c r="BM419" s="127">
        <f t="shared" si="25"/>
        <v>39.01754385964912</v>
      </c>
      <c r="BN419" s="125">
        <v>19</v>
      </c>
      <c r="BO419" s="125">
        <v>19</v>
      </c>
      <c r="BP419" s="128">
        <f t="shared" si="26"/>
        <v>77.01754385964912</v>
      </c>
    </row>
    <row r="420" spans="1:68" ht="18" customHeight="1" thickBot="1">
      <c r="A420" s="43" t="s">
        <v>930</v>
      </c>
      <c r="B420" s="44" t="s">
        <v>2540</v>
      </c>
      <c r="C420" s="45" t="s">
        <v>1269</v>
      </c>
      <c r="D420" s="45" t="s">
        <v>1270</v>
      </c>
      <c r="E420" s="45" t="s">
        <v>1632</v>
      </c>
      <c r="F420" s="47" t="s">
        <v>2890</v>
      </c>
      <c r="G420" s="48" t="s">
        <v>2419</v>
      </c>
      <c r="H420" s="48" t="s">
        <v>2420</v>
      </c>
      <c r="I420" s="49" t="s">
        <v>2039</v>
      </c>
      <c r="J420" s="50" t="s">
        <v>2362</v>
      </c>
      <c r="K420" s="50" t="s">
        <v>2043</v>
      </c>
      <c r="L420" s="135">
        <v>30</v>
      </c>
      <c r="M420" s="97" t="s">
        <v>2390</v>
      </c>
      <c r="N420" s="135">
        <v>29</v>
      </c>
      <c r="O420" s="135">
        <v>30</v>
      </c>
      <c r="P420" s="135">
        <v>30</v>
      </c>
      <c r="Q420" s="135">
        <v>30</v>
      </c>
      <c r="R420" s="135">
        <v>29</v>
      </c>
      <c r="S420" s="135">
        <v>30</v>
      </c>
      <c r="T420" s="135">
        <v>30</v>
      </c>
      <c r="U420" s="135">
        <v>30</v>
      </c>
      <c r="V420" s="135">
        <v>29</v>
      </c>
      <c r="W420" s="135">
        <v>29</v>
      </c>
      <c r="X420" s="166">
        <v>27</v>
      </c>
      <c r="Y420" s="135">
        <v>30</v>
      </c>
      <c r="Z420" s="135">
        <v>30</v>
      </c>
      <c r="AA420" s="135">
        <v>30</v>
      </c>
      <c r="AB420" s="135">
        <v>30</v>
      </c>
      <c r="AC420" s="135">
        <v>30</v>
      </c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>
        <v>30</v>
      </c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135"/>
      <c r="BA420" s="135"/>
      <c r="BB420" s="135"/>
      <c r="BC420" s="156"/>
      <c r="BD420" s="156"/>
      <c r="BE420" s="156"/>
      <c r="BF420" s="156"/>
      <c r="BG420" s="156"/>
      <c r="BH420" s="156"/>
      <c r="BI420" s="156"/>
      <c r="BJ420" s="156"/>
      <c r="BK420" s="156"/>
      <c r="BL420" s="127">
        <f>SUM(L420:BB420)/18</f>
        <v>29.61111111111111</v>
      </c>
      <c r="BM420" s="127">
        <f t="shared" si="25"/>
        <v>39.48148148148148</v>
      </c>
      <c r="BN420" s="125">
        <v>19</v>
      </c>
      <c r="BO420" s="125">
        <v>19</v>
      </c>
      <c r="BP420" s="128">
        <f t="shared" si="26"/>
        <v>77.48148148148148</v>
      </c>
    </row>
    <row r="421" spans="1:68" s="4" customFormat="1" ht="165" customHeight="1" thickBot="1" thickTop="1">
      <c r="A421" s="105" t="s">
        <v>3039</v>
      </c>
      <c r="B421" s="106" t="s">
        <v>3040</v>
      </c>
      <c r="C421" s="107" t="s">
        <v>1579</v>
      </c>
      <c r="D421" s="107" t="s">
        <v>1581</v>
      </c>
      <c r="E421" s="107" t="s">
        <v>1582</v>
      </c>
      <c r="F421" s="108" t="s">
        <v>1586</v>
      </c>
      <c r="G421" s="107" t="s">
        <v>1583</v>
      </c>
      <c r="H421" s="107" t="s">
        <v>1584</v>
      </c>
      <c r="I421" s="107" t="s">
        <v>1585</v>
      </c>
      <c r="J421" s="107" t="s">
        <v>1587</v>
      </c>
      <c r="K421" s="107" t="s">
        <v>1588</v>
      </c>
      <c r="L421" s="103" t="s">
        <v>2350</v>
      </c>
      <c r="M421" s="107" t="s">
        <v>2353</v>
      </c>
      <c r="N421" s="103" t="s">
        <v>2347</v>
      </c>
      <c r="O421" s="103" t="s">
        <v>248</v>
      </c>
      <c r="P421" s="103" t="s">
        <v>929</v>
      </c>
      <c r="Q421" s="103" t="s">
        <v>3130</v>
      </c>
      <c r="R421" s="103" t="s">
        <v>8</v>
      </c>
      <c r="S421" s="114" t="s">
        <v>926</v>
      </c>
      <c r="T421" s="103" t="s">
        <v>2343</v>
      </c>
      <c r="U421" s="103" t="s">
        <v>927</v>
      </c>
      <c r="V421" s="103" t="s">
        <v>2354</v>
      </c>
      <c r="W421" s="103" t="s">
        <v>2348</v>
      </c>
      <c r="X421" s="103" t="s">
        <v>928</v>
      </c>
      <c r="Y421" s="103" t="s">
        <v>2137</v>
      </c>
      <c r="Z421" s="103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3"/>
      <c r="AO421" s="103"/>
      <c r="AP421" s="103"/>
      <c r="AQ421" s="103"/>
      <c r="AR421" s="103"/>
      <c r="AS421" s="115"/>
      <c r="AT421" s="107"/>
      <c r="AU421" s="107"/>
      <c r="AV421" s="107"/>
      <c r="AW421" s="107"/>
      <c r="AX421" s="107"/>
      <c r="AY421" s="107"/>
      <c r="AZ421" s="107"/>
      <c r="BA421" s="103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0" t="s">
        <v>3041</v>
      </c>
      <c r="BM421" s="110" t="s">
        <v>1167</v>
      </c>
      <c r="BN421" s="109" t="s">
        <v>3042</v>
      </c>
      <c r="BO421" s="109" t="s">
        <v>3043</v>
      </c>
      <c r="BP421" s="111" t="s">
        <v>3044</v>
      </c>
    </row>
    <row r="422" spans="1:68" ht="18" customHeight="1" thickTop="1">
      <c r="A422" s="20" t="s">
        <v>2704</v>
      </c>
      <c r="B422" s="21" t="s">
        <v>2541</v>
      </c>
      <c r="C422" s="22" t="s">
        <v>2705</v>
      </c>
      <c r="D422" s="22" t="s">
        <v>2706</v>
      </c>
      <c r="E422" s="22" t="s">
        <v>2454</v>
      </c>
      <c r="F422" s="23" t="s">
        <v>2707</v>
      </c>
      <c r="G422" s="24" t="s">
        <v>2080</v>
      </c>
      <c r="H422" s="24" t="s">
        <v>2074</v>
      </c>
      <c r="I422" s="26" t="s">
        <v>2039</v>
      </c>
      <c r="J422" s="26" t="s">
        <v>2361</v>
      </c>
      <c r="K422" s="26" t="s">
        <v>2708</v>
      </c>
      <c r="L422" s="120">
        <v>28</v>
      </c>
      <c r="M422" s="137" t="s">
        <v>2390</v>
      </c>
      <c r="N422" s="137">
        <v>28</v>
      </c>
      <c r="O422" s="137">
        <v>30</v>
      </c>
      <c r="P422" s="137">
        <v>28</v>
      </c>
      <c r="Q422" s="137">
        <v>30</v>
      </c>
      <c r="R422" s="137">
        <v>30</v>
      </c>
      <c r="S422" s="137" t="s">
        <v>2390</v>
      </c>
      <c r="T422" s="120">
        <v>30</v>
      </c>
      <c r="U422" s="137">
        <v>30</v>
      </c>
      <c r="V422" s="147">
        <v>30</v>
      </c>
      <c r="W422" s="137">
        <v>28</v>
      </c>
      <c r="X422" s="137">
        <v>27</v>
      </c>
      <c r="Y422" s="137">
        <v>30</v>
      </c>
      <c r="Z422" s="137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37"/>
      <c r="AO422" s="137"/>
      <c r="AP422" s="137"/>
      <c r="AQ422" s="137"/>
      <c r="AR422" s="137"/>
      <c r="AS422" s="148"/>
      <c r="AT422" s="120"/>
      <c r="AU422" s="120"/>
      <c r="AV422" s="120"/>
      <c r="AW422" s="120"/>
      <c r="AX422" s="120"/>
      <c r="AY422" s="120"/>
      <c r="AZ422" s="120"/>
      <c r="BA422" s="137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28">
        <f>AVERAGE(L422:Y422)</f>
        <v>29.083333333333332</v>
      </c>
      <c r="BM422" s="28">
        <f>SUM(BL422*40/30)</f>
        <v>38.77777777777778</v>
      </c>
      <c r="BN422" s="100">
        <v>20</v>
      </c>
      <c r="BO422" s="100">
        <v>20</v>
      </c>
      <c r="BP422" s="116">
        <f>SUM(BM422+BN422+BO422)</f>
        <v>78.77777777777777</v>
      </c>
    </row>
    <row r="423" spans="1:68" ht="18" customHeight="1">
      <c r="A423" s="29" t="s">
        <v>2704</v>
      </c>
      <c r="B423" s="30" t="s">
        <v>2541</v>
      </c>
      <c r="C423" s="31" t="s">
        <v>2709</v>
      </c>
      <c r="D423" s="31" t="s">
        <v>2710</v>
      </c>
      <c r="E423" s="31" t="s">
        <v>2711</v>
      </c>
      <c r="F423" s="32" t="s">
        <v>2712</v>
      </c>
      <c r="G423" s="33" t="s">
        <v>2080</v>
      </c>
      <c r="H423" s="33" t="s">
        <v>2074</v>
      </c>
      <c r="I423" s="35" t="s">
        <v>2039</v>
      </c>
      <c r="J423" s="35" t="s">
        <v>2361</v>
      </c>
      <c r="K423" s="35" t="s">
        <v>2713</v>
      </c>
      <c r="L423" s="97">
        <v>28</v>
      </c>
      <c r="M423" s="133" t="s">
        <v>2390</v>
      </c>
      <c r="N423" s="133">
        <v>27</v>
      </c>
      <c r="O423" s="133">
        <v>29</v>
      </c>
      <c r="P423" s="133">
        <v>27</v>
      </c>
      <c r="Q423" s="133">
        <v>30</v>
      </c>
      <c r="R423" s="133">
        <v>30</v>
      </c>
      <c r="S423" s="133" t="s">
        <v>2390</v>
      </c>
      <c r="T423" s="97">
        <v>30</v>
      </c>
      <c r="U423" s="133">
        <v>30</v>
      </c>
      <c r="V423" s="101">
        <v>30</v>
      </c>
      <c r="W423" s="133">
        <v>28</v>
      </c>
      <c r="X423" s="133">
        <v>28</v>
      </c>
      <c r="Y423" s="133">
        <v>29.5</v>
      </c>
      <c r="Z423" s="133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133"/>
      <c r="AO423" s="133"/>
      <c r="AP423" s="133"/>
      <c r="AQ423" s="133"/>
      <c r="AR423" s="133"/>
      <c r="AS423" s="134"/>
      <c r="AT423" s="97"/>
      <c r="AU423" s="97"/>
      <c r="AV423" s="97"/>
      <c r="AW423" s="97"/>
      <c r="AX423" s="97"/>
      <c r="AY423" s="97"/>
      <c r="AZ423" s="97"/>
      <c r="BA423" s="133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37">
        <f aca="true" t="shared" si="28" ref="BL423:BL486">AVERAGE(L423:Y423)</f>
        <v>28.875</v>
      </c>
      <c r="BM423" s="37">
        <f aca="true" t="shared" si="29" ref="BM423:BM486">SUM(BL423*40/30)</f>
        <v>38.5</v>
      </c>
      <c r="BN423" s="38">
        <v>20</v>
      </c>
      <c r="BO423" s="38">
        <v>20</v>
      </c>
      <c r="BP423" s="117">
        <f aca="true" t="shared" si="30" ref="BP423:BP486">SUM(BM423+BN423+BO423)</f>
        <v>78.5</v>
      </c>
    </row>
    <row r="424" spans="1:68" s="4" customFormat="1" ht="18" customHeight="1">
      <c r="A424" s="29" t="s">
        <v>1589</v>
      </c>
      <c r="B424" s="30" t="s">
        <v>2541</v>
      </c>
      <c r="C424" s="68" t="s">
        <v>1857</v>
      </c>
      <c r="D424" s="31" t="s">
        <v>1593</v>
      </c>
      <c r="E424" s="31" t="s">
        <v>1594</v>
      </c>
      <c r="F424" s="32" t="s">
        <v>2072</v>
      </c>
      <c r="G424" s="33" t="s">
        <v>2073</v>
      </c>
      <c r="H424" s="33" t="s">
        <v>2074</v>
      </c>
      <c r="I424" s="34" t="s">
        <v>2039</v>
      </c>
      <c r="J424" s="69" t="s">
        <v>2361</v>
      </c>
      <c r="K424" s="35" t="s">
        <v>2044</v>
      </c>
      <c r="L424" s="65">
        <v>30</v>
      </c>
      <c r="M424" s="65">
        <v>30</v>
      </c>
      <c r="N424" s="65">
        <v>26</v>
      </c>
      <c r="O424" s="65">
        <v>29</v>
      </c>
      <c r="P424" s="65">
        <v>28</v>
      </c>
      <c r="Q424" s="67">
        <v>30</v>
      </c>
      <c r="R424" s="65">
        <v>27</v>
      </c>
      <c r="S424" s="65">
        <v>30</v>
      </c>
      <c r="T424" s="65" t="s">
        <v>2342</v>
      </c>
      <c r="U424" s="65">
        <v>30</v>
      </c>
      <c r="V424" s="65">
        <v>30</v>
      </c>
      <c r="W424" s="65">
        <v>27</v>
      </c>
      <c r="X424" s="67">
        <v>30</v>
      </c>
      <c r="Y424" s="65">
        <v>29.5</v>
      </c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37">
        <f t="shared" si="28"/>
        <v>28.96153846153846</v>
      </c>
      <c r="BM424" s="37">
        <f t="shared" si="29"/>
        <v>38.61538461538461</v>
      </c>
      <c r="BN424" s="38">
        <v>20</v>
      </c>
      <c r="BO424" s="38">
        <v>20</v>
      </c>
      <c r="BP424" s="117">
        <f t="shared" si="30"/>
        <v>78.61538461538461</v>
      </c>
    </row>
    <row r="425" spans="1:68" s="4" customFormat="1" ht="18" customHeight="1">
      <c r="A425" s="29" t="s">
        <v>2704</v>
      </c>
      <c r="B425" s="30" t="s">
        <v>2541</v>
      </c>
      <c r="C425" s="31" t="s">
        <v>2025</v>
      </c>
      <c r="D425" s="31" t="s">
        <v>2714</v>
      </c>
      <c r="E425" s="31" t="s">
        <v>2715</v>
      </c>
      <c r="F425" s="32" t="s">
        <v>2716</v>
      </c>
      <c r="G425" s="33" t="s">
        <v>2080</v>
      </c>
      <c r="H425" s="33" t="s">
        <v>2074</v>
      </c>
      <c r="I425" s="35" t="s">
        <v>2039</v>
      </c>
      <c r="J425" s="35" t="s">
        <v>2361</v>
      </c>
      <c r="K425" s="35" t="s">
        <v>2708</v>
      </c>
      <c r="L425" s="97">
        <v>28</v>
      </c>
      <c r="M425" s="133" t="s">
        <v>2717</v>
      </c>
      <c r="N425" s="133">
        <v>27</v>
      </c>
      <c r="O425" s="133">
        <v>30</v>
      </c>
      <c r="P425" s="133">
        <v>27</v>
      </c>
      <c r="Q425" s="133">
        <v>30</v>
      </c>
      <c r="R425" s="133">
        <v>30</v>
      </c>
      <c r="S425" s="133" t="s">
        <v>2390</v>
      </c>
      <c r="T425" s="97">
        <v>30</v>
      </c>
      <c r="U425" s="133">
        <v>30</v>
      </c>
      <c r="V425" s="101">
        <v>30</v>
      </c>
      <c r="W425" s="133">
        <v>29</v>
      </c>
      <c r="X425" s="133">
        <v>27</v>
      </c>
      <c r="Y425" s="133">
        <v>28</v>
      </c>
      <c r="Z425" s="133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133"/>
      <c r="AO425" s="133"/>
      <c r="AP425" s="133"/>
      <c r="AQ425" s="133"/>
      <c r="AR425" s="133"/>
      <c r="AS425" s="134"/>
      <c r="AT425" s="97"/>
      <c r="AU425" s="97"/>
      <c r="AV425" s="97"/>
      <c r="AW425" s="97"/>
      <c r="AX425" s="97"/>
      <c r="AY425" s="97"/>
      <c r="AZ425" s="97"/>
      <c r="BA425" s="133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37">
        <f t="shared" si="28"/>
        <v>28.833333333333332</v>
      </c>
      <c r="BM425" s="37">
        <f t="shared" si="29"/>
        <v>38.44444444444444</v>
      </c>
      <c r="BN425" s="38">
        <v>20</v>
      </c>
      <c r="BO425" s="38">
        <v>20</v>
      </c>
      <c r="BP425" s="117">
        <f t="shared" si="30"/>
        <v>78.44444444444444</v>
      </c>
    </row>
    <row r="426" spans="1:68" ht="18" customHeight="1">
      <c r="A426" s="29" t="s">
        <v>2704</v>
      </c>
      <c r="B426" s="30" t="s">
        <v>2541</v>
      </c>
      <c r="C426" s="31" t="s">
        <v>2718</v>
      </c>
      <c r="D426" s="31" t="s">
        <v>2714</v>
      </c>
      <c r="E426" s="31" t="s">
        <v>2458</v>
      </c>
      <c r="F426" s="32" t="s">
        <v>2719</v>
      </c>
      <c r="G426" s="33" t="s">
        <v>2080</v>
      </c>
      <c r="H426" s="33" t="s">
        <v>2074</v>
      </c>
      <c r="I426" s="35" t="s">
        <v>2039</v>
      </c>
      <c r="J426" s="35" t="s">
        <v>2361</v>
      </c>
      <c r="K426" s="35" t="s">
        <v>2708</v>
      </c>
      <c r="L426" s="97">
        <v>28</v>
      </c>
      <c r="M426" s="133" t="s">
        <v>2390</v>
      </c>
      <c r="N426" s="133">
        <v>30</v>
      </c>
      <c r="O426" s="133">
        <v>30</v>
      </c>
      <c r="P426" s="133">
        <v>30</v>
      </c>
      <c r="Q426" s="133">
        <v>30</v>
      </c>
      <c r="R426" s="133">
        <v>30</v>
      </c>
      <c r="S426" s="133" t="s">
        <v>2390</v>
      </c>
      <c r="T426" s="97">
        <v>30</v>
      </c>
      <c r="U426" s="133">
        <v>30</v>
      </c>
      <c r="V426" s="101">
        <v>30</v>
      </c>
      <c r="W426" s="133">
        <v>29</v>
      </c>
      <c r="X426" s="133">
        <v>27</v>
      </c>
      <c r="Y426" s="133">
        <v>29</v>
      </c>
      <c r="Z426" s="133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133"/>
      <c r="AO426" s="133"/>
      <c r="AP426" s="133"/>
      <c r="AQ426" s="133"/>
      <c r="AR426" s="133"/>
      <c r="AS426" s="134"/>
      <c r="AT426" s="97"/>
      <c r="AU426" s="97"/>
      <c r="AV426" s="97"/>
      <c r="AW426" s="97"/>
      <c r="AX426" s="97"/>
      <c r="AY426" s="97"/>
      <c r="AZ426" s="97"/>
      <c r="BA426" s="133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37">
        <f t="shared" si="28"/>
        <v>29.416666666666668</v>
      </c>
      <c r="BM426" s="37">
        <f t="shared" si="29"/>
        <v>39.22222222222222</v>
      </c>
      <c r="BN426" s="38">
        <v>20</v>
      </c>
      <c r="BO426" s="38">
        <v>20</v>
      </c>
      <c r="BP426" s="117">
        <f t="shared" si="30"/>
        <v>79.22222222222223</v>
      </c>
    </row>
    <row r="427" spans="1:68" ht="18" customHeight="1">
      <c r="A427" s="29" t="s">
        <v>2704</v>
      </c>
      <c r="B427" s="30" t="s">
        <v>2541</v>
      </c>
      <c r="C427" s="31" t="s">
        <v>2726</v>
      </c>
      <c r="D427" s="31" t="s">
        <v>2727</v>
      </c>
      <c r="E427" s="31" t="s">
        <v>2454</v>
      </c>
      <c r="F427" s="32" t="s">
        <v>2728</v>
      </c>
      <c r="G427" s="33" t="s">
        <v>2597</v>
      </c>
      <c r="H427" s="33" t="s">
        <v>2074</v>
      </c>
      <c r="I427" s="34" t="s">
        <v>2039</v>
      </c>
      <c r="J427" s="35" t="s">
        <v>2361</v>
      </c>
      <c r="K427" s="35" t="s">
        <v>2713</v>
      </c>
      <c r="L427" s="97">
        <v>29</v>
      </c>
      <c r="M427" s="125" t="s">
        <v>2390</v>
      </c>
      <c r="N427" s="125">
        <v>30</v>
      </c>
      <c r="O427" s="125">
        <v>30</v>
      </c>
      <c r="P427" s="125">
        <v>30</v>
      </c>
      <c r="Q427" s="125">
        <v>30</v>
      </c>
      <c r="R427" s="125">
        <v>30</v>
      </c>
      <c r="S427" s="125" t="s">
        <v>2390</v>
      </c>
      <c r="T427" s="97">
        <v>30</v>
      </c>
      <c r="U427" s="133">
        <v>30</v>
      </c>
      <c r="V427" s="101">
        <v>30</v>
      </c>
      <c r="W427" s="125">
        <v>27</v>
      </c>
      <c r="X427" s="133">
        <v>28</v>
      </c>
      <c r="Y427" s="125">
        <v>28.5</v>
      </c>
      <c r="Z427" s="125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125"/>
      <c r="AO427" s="125"/>
      <c r="AP427" s="125"/>
      <c r="AQ427" s="125"/>
      <c r="AR427" s="125"/>
      <c r="AS427" s="125"/>
      <c r="AT427" s="97"/>
      <c r="AU427" s="97"/>
      <c r="AV427" s="97"/>
      <c r="AW427" s="97"/>
      <c r="AX427" s="97"/>
      <c r="AY427" s="97"/>
      <c r="AZ427" s="97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37">
        <f t="shared" si="28"/>
        <v>29.375</v>
      </c>
      <c r="BM427" s="37">
        <f t="shared" si="29"/>
        <v>39.166666666666664</v>
      </c>
      <c r="BN427" s="38">
        <v>20</v>
      </c>
      <c r="BO427" s="38">
        <v>20</v>
      </c>
      <c r="BP427" s="117">
        <f t="shared" si="30"/>
        <v>79.16666666666666</v>
      </c>
    </row>
    <row r="428" spans="1:68" ht="18" customHeight="1">
      <c r="A428" s="29" t="s">
        <v>2704</v>
      </c>
      <c r="B428" s="30" t="s">
        <v>2541</v>
      </c>
      <c r="C428" s="31" t="s">
        <v>2729</v>
      </c>
      <c r="D428" s="31" t="s">
        <v>2730</v>
      </c>
      <c r="E428" s="31" t="s">
        <v>2499</v>
      </c>
      <c r="F428" s="32" t="s">
        <v>2731</v>
      </c>
      <c r="G428" s="33" t="s">
        <v>2732</v>
      </c>
      <c r="H428" s="33" t="s">
        <v>2074</v>
      </c>
      <c r="I428" s="35" t="s">
        <v>2039</v>
      </c>
      <c r="J428" s="35" t="s">
        <v>2361</v>
      </c>
      <c r="K428" s="35" t="s">
        <v>2708</v>
      </c>
      <c r="L428" s="97">
        <v>28</v>
      </c>
      <c r="M428" s="133" t="s">
        <v>2390</v>
      </c>
      <c r="N428" s="133">
        <v>30</v>
      </c>
      <c r="O428" s="133">
        <v>30</v>
      </c>
      <c r="P428" s="133">
        <v>30</v>
      </c>
      <c r="Q428" s="133">
        <v>30</v>
      </c>
      <c r="R428" s="133">
        <v>30</v>
      </c>
      <c r="S428" s="133" t="s">
        <v>2390</v>
      </c>
      <c r="T428" s="97">
        <v>30</v>
      </c>
      <c r="U428" s="133">
        <v>30</v>
      </c>
      <c r="V428" s="101">
        <v>30</v>
      </c>
      <c r="W428" s="133">
        <v>29</v>
      </c>
      <c r="X428" s="133">
        <v>29</v>
      </c>
      <c r="Y428" s="133">
        <v>30</v>
      </c>
      <c r="Z428" s="133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133"/>
      <c r="AO428" s="133"/>
      <c r="AP428" s="133"/>
      <c r="AQ428" s="133"/>
      <c r="AR428" s="133"/>
      <c r="AS428" s="134"/>
      <c r="AT428" s="97"/>
      <c r="AU428" s="97"/>
      <c r="AV428" s="97"/>
      <c r="AW428" s="97"/>
      <c r="AX428" s="97"/>
      <c r="AY428" s="97"/>
      <c r="AZ428" s="97"/>
      <c r="BA428" s="133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37">
        <f t="shared" si="28"/>
        <v>29.666666666666668</v>
      </c>
      <c r="BM428" s="37">
        <f t="shared" si="29"/>
        <v>39.55555555555556</v>
      </c>
      <c r="BN428" s="38">
        <v>20</v>
      </c>
      <c r="BO428" s="38">
        <v>20</v>
      </c>
      <c r="BP428" s="117">
        <f t="shared" si="30"/>
        <v>79.55555555555556</v>
      </c>
    </row>
    <row r="429" spans="1:68" ht="18" customHeight="1">
      <c r="A429" s="29" t="s">
        <v>2704</v>
      </c>
      <c r="B429" s="30" t="s">
        <v>2541</v>
      </c>
      <c r="C429" s="31" t="s">
        <v>2733</v>
      </c>
      <c r="D429" s="31" t="s">
        <v>2730</v>
      </c>
      <c r="E429" s="31" t="s">
        <v>2734</v>
      </c>
      <c r="F429" s="32" t="s">
        <v>2735</v>
      </c>
      <c r="G429" s="33" t="s">
        <v>2110</v>
      </c>
      <c r="H429" s="33" t="s">
        <v>2074</v>
      </c>
      <c r="I429" s="35" t="s">
        <v>2040</v>
      </c>
      <c r="J429" s="35" t="s">
        <v>2361</v>
      </c>
      <c r="K429" s="35" t="s">
        <v>2736</v>
      </c>
      <c r="L429" s="97">
        <v>29</v>
      </c>
      <c r="M429" s="133" t="s">
        <v>2390</v>
      </c>
      <c r="N429" s="133">
        <v>27</v>
      </c>
      <c r="O429" s="133">
        <v>29</v>
      </c>
      <c r="P429" s="133">
        <v>27</v>
      </c>
      <c r="Q429" s="133">
        <v>30</v>
      </c>
      <c r="R429" s="133">
        <v>30</v>
      </c>
      <c r="S429" s="133" t="s">
        <v>2390</v>
      </c>
      <c r="T429" s="97">
        <v>30</v>
      </c>
      <c r="U429" s="133">
        <v>30</v>
      </c>
      <c r="V429" s="101">
        <v>30</v>
      </c>
      <c r="W429" s="133">
        <v>28</v>
      </c>
      <c r="X429" s="133">
        <v>27</v>
      </c>
      <c r="Y429" s="133">
        <v>29</v>
      </c>
      <c r="Z429" s="133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133"/>
      <c r="AO429" s="133"/>
      <c r="AP429" s="133"/>
      <c r="AQ429" s="133"/>
      <c r="AR429" s="133"/>
      <c r="AS429" s="134"/>
      <c r="AT429" s="97"/>
      <c r="AU429" s="97"/>
      <c r="AV429" s="97"/>
      <c r="AW429" s="97"/>
      <c r="AX429" s="97"/>
      <c r="AY429" s="97"/>
      <c r="AZ429" s="97"/>
      <c r="BA429" s="133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37">
        <f t="shared" si="28"/>
        <v>28.833333333333332</v>
      </c>
      <c r="BM429" s="37">
        <f t="shared" si="29"/>
        <v>38.44444444444444</v>
      </c>
      <c r="BN429" s="38">
        <v>20</v>
      </c>
      <c r="BO429" s="38">
        <v>20</v>
      </c>
      <c r="BP429" s="117">
        <f t="shared" si="30"/>
        <v>78.44444444444444</v>
      </c>
    </row>
    <row r="430" spans="1:68" ht="18" customHeight="1">
      <c r="A430" s="29" t="s">
        <v>1589</v>
      </c>
      <c r="B430" s="30" t="s">
        <v>2541</v>
      </c>
      <c r="C430" s="68" t="s">
        <v>1858</v>
      </c>
      <c r="D430" s="31" t="s">
        <v>1595</v>
      </c>
      <c r="E430" s="31" t="s">
        <v>1596</v>
      </c>
      <c r="F430" s="32" t="s">
        <v>2075</v>
      </c>
      <c r="G430" s="33" t="s">
        <v>2076</v>
      </c>
      <c r="H430" s="33" t="s">
        <v>1589</v>
      </c>
      <c r="I430" s="34" t="s">
        <v>2039</v>
      </c>
      <c r="J430" s="69" t="s">
        <v>2361</v>
      </c>
      <c r="K430" s="35" t="s">
        <v>2045</v>
      </c>
      <c r="L430" s="65">
        <v>30</v>
      </c>
      <c r="M430" s="65">
        <v>30</v>
      </c>
      <c r="N430" s="65">
        <v>26</v>
      </c>
      <c r="O430" s="65">
        <v>28</v>
      </c>
      <c r="P430" s="65">
        <v>28</v>
      </c>
      <c r="Q430" s="67">
        <v>30</v>
      </c>
      <c r="R430" s="65">
        <v>24</v>
      </c>
      <c r="S430" s="65">
        <v>30</v>
      </c>
      <c r="T430" s="65">
        <v>30</v>
      </c>
      <c r="U430" s="65" t="s">
        <v>2342</v>
      </c>
      <c r="V430" s="65">
        <v>28</v>
      </c>
      <c r="W430" s="65">
        <v>27</v>
      </c>
      <c r="X430" s="67">
        <v>30</v>
      </c>
      <c r="Y430" s="65">
        <v>27</v>
      </c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37">
        <f t="shared" si="28"/>
        <v>28.307692307692307</v>
      </c>
      <c r="BM430" s="37">
        <f t="shared" si="29"/>
        <v>37.743589743589745</v>
      </c>
      <c r="BN430" s="38">
        <v>20</v>
      </c>
      <c r="BO430" s="38">
        <v>20</v>
      </c>
      <c r="BP430" s="117">
        <f t="shared" si="30"/>
        <v>77.74358974358975</v>
      </c>
    </row>
    <row r="431" spans="1:68" s="4" customFormat="1" ht="18" customHeight="1">
      <c r="A431" s="29" t="s">
        <v>2704</v>
      </c>
      <c r="B431" s="30" t="s">
        <v>2541</v>
      </c>
      <c r="C431" s="31" t="s">
        <v>2737</v>
      </c>
      <c r="D431" s="31" t="s">
        <v>2738</v>
      </c>
      <c r="E431" s="31" t="s">
        <v>2403</v>
      </c>
      <c r="F431" s="32" t="s">
        <v>2739</v>
      </c>
      <c r="G431" s="33" t="s">
        <v>2740</v>
      </c>
      <c r="H431" s="33"/>
      <c r="I431" s="35" t="s">
        <v>2039</v>
      </c>
      <c r="J431" s="35" t="s">
        <v>2361</v>
      </c>
      <c r="K431" s="35" t="s">
        <v>2708</v>
      </c>
      <c r="L431" s="97">
        <v>29</v>
      </c>
      <c r="M431" s="133">
        <v>30</v>
      </c>
      <c r="N431" s="133">
        <v>28</v>
      </c>
      <c r="O431" s="133">
        <v>29</v>
      </c>
      <c r="P431" s="133">
        <v>28</v>
      </c>
      <c r="Q431" s="133">
        <v>30</v>
      </c>
      <c r="R431" s="133">
        <v>30</v>
      </c>
      <c r="S431" s="133">
        <v>30</v>
      </c>
      <c r="T431" s="97">
        <v>30</v>
      </c>
      <c r="U431" s="133">
        <v>30</v>
      </c>
      <c r="V431" s="101">
        <v>30</v>
      </c>
      <c r="W431" s="133">
        <v>29</v>
      </c>
      <c r="X431" s="133">
        <v>28</v>
      </c>
      <c r="Y431" s="133">
        <v>30</v>
      </c>
      <c r="Z431" s="133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133"/>
      <c r="AO431" s="133"/>
      <c r="AP431" s="133"/>
      <c r="AQ431" s="133"/>
      <c r="AR431" s="133"/>
      <c r="AS431" s="134"/>
      <c r="AT431" s="97"/>
      <c r="AU431" s="97"/>
      <c r="AV431" s="97"/>
      <c r="AW431" s="97"/>
      <c r="AX431" s="97"/>
      <c r="AY431" s="97"/>
      <c r="AZ431" s="97"/>
      <c r="BA431" s="133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37">
        <f t="shared" si="28"/>
        <v>29.357142857142858</v>
      </c>
      <c r="BM431" s="37">
        <f t="shared" si="29"/>
        <v>39.14285714285714</v>
      </c>
      <c r="BN431" s="38">
        <v>20</v>
      </c>
      <c r="BO431" s="38">
        <v>20</v>
      </c>
      <c r="BP431" s="117">
        <f t="shared" si="30"/>
        <v>79.14285714285714</v>
      </c>
    </row>
    <row r="432" spans="1:68" s="4" customFormat="1" ht="18" customHeight="1">
      <c r="A432" s="29" t="s">
        <v>2704</v>
      </c>
      <c r="B432" s="30" t="s">
        <v>2541</v>
      </c>
      <c r="C432" s="31" t="s">
        <v>2741</v>
      </c>
      <c r="D432" s="31" t="s">
        <v>2742</v>
      </c>
      <c r="E432" s="31" t="s">
        <v>2743</v>
      </c>
      <c r="F432" s="32" t="s">
        <v>2744</v>
      </c>
      <c r="G432" s="33" t="s">
        <v>2322</v>
      </c>
      <c r="H432" s="33" t="s">
        <v>2074</v>
      </c>
      <c r="I432" s="35" t="s">
        <v>2039</v>
      </c>
      <c r="J432" s="35" t="s">
        <v>2361</v>
      </c>
      <c r="K432" s="35" t="s">
        <v>2713</v>
      </c>
      <c r="L432" s="97">
        <v>29</v>
      </c>
      <c r="M432" s="133" t="s">
        <v>2390</v>
      </c>
      <c r="N432" s="133">
        <v>28</v>
      </c>
      <c r="O432" s="133">
        <v>30</v>
      </c>
      <c r="P432" s="133">
        <v>28</v>
      </c>
      <c r="Q432" s="133">
        <v>30</v>
      </c>
      <c r="R432" s="133">
        <v>30</v>
      </c>
      <c r="S432" s="133" t="s">
        <v>2390</v>
      </c>
      <c r="T432" s="97">
        <v>30</v>
      </c>
      <c r="U432" s="133">
        <v>30</v>
      </c>
      <c r="V432" s="101">
        <v>30</v>
      </c>
      <c r="W432" s="133">
        <v>29</v>
      </c>
      <c r="X432" s="133">
        <v>27</v>
      </c>
      <c r="Y432" s="133">
        <v>30</v>
      </c>
      <c r="Z432" s="133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133"/>
      <c r="AO432" s="133"/>
      <c r="AP432" s="133"/>
      <c r="AQ432" s="133"/>
      <c r="AR432" s="133"/>
      <c r="AS432" s="134"/>
      <c r="AT432" s="97"/>
      <c r="AU432" s="97"/>
      <c r="AV432" s="97"/>
      <c r="AW432" s="97"/>
      <c r="AX432" s="97"/>
      <c r="AY432" s="97"/>
      <c r="AZ432" s="97"/>
      <c r="BA432" s="133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37">
        <f t="shared" si="28"/>
        <v>29.25</v>
      </c>
      <c r="BM432" s="37">
        <f t="shared" si="29"/>
        <v>39</v>
      </c>
      <c r="BN432" s="38">
        <v>20</v>
      </c>
      <c r="BO432" s="38">
        <v>20</v>
      </c>
      <c r="BP432" s="117">
        <f t="shared" si="30"/>
        <v>79</v>
      </c>
    </row>
    <row r="433" spans="1:68" s="4" customFormat="1" ht="18" customHeight="1">
      <c r="A433" s="29" t="s">
        <v>2704</v>
      </c>
      <c r="B433" s="30" t="s">
        <v>2541</v>
      </c>
      <c r="C433" s="31" t="s">
        <v>2745</v>
      </c>
      <c r="D433" s="31" t="s">
        <v>2746</v>
      </c>
      <c r="E433" s="31" t="s">
        <v>2747</v>
      </c>
      <c r="F433" s="32" t="s">
        <v>2748</v>
      </c>
      <c r="G433" s="33" t="s">
        <v>2080</v>
      </c>
      <c r="H433" s="33" t="s">
        <v>2074</v>
      </c>
      <c r="I433" s="35" t="s">
        <v>2039</v>
      </c>
      <c r="J433" s="35" t="s">
        <v>2361</v>
      </c>
      <c r="K433" s="35" t="s">
        <v>2708</v>
      </c>
      <c r="L433" s="97">
        <v>29</v>
      </c>
      <c r="M433" s="133" t="s">
        <v>2390</v>
      </c>
      <c r="N433" s="133">
        <v>27</v>
      </c>
      <c r="O433" s="133">
        <v>29</v>
      </c>
      <c r="P433" s="133">
        <v>27</v>
      </c>
      <c r="Q433" s="133">
        <v>30</v>
      </c>
      <c r="R433" s="133">
        <v>30</v>
      </c>
      <c r="S433" s="133">
        <v>29</v>
      </c>
      <c r="T433" s="97">
        <v>30</v>
      </c>
      <c r="U433" s="133">
        <v>30</v>
      </c>
      <c r="V433" s="101">
        <v>30</v>
      </c>
      <c r="W433" s="133">
        <v>27</v>
      </c>
      <c r="X433" s="133">
        <v>29</v>
      </c>
      <c r="Y433" s="133">
        <v>30</v>
      </c>
      <c r="Z433" s="133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133"/>
      <c r="AO433" s="133"/>
      <c r="AP433" s="133"/>
      <c r="AQ433" s="133"/>
      <c r="AR433" s="133"/>
      <c r="AS433" s="134"/>
      <c r="AT433" s="97"/>
      <c r="AU433" s="97"/>
      <c r="AV433" s="97"/>
      <c r="AW433" s="97"/>
      <c r="AX433" s="97"/>
      <c r="AY433" s="97"/>
      <c r="AZ433" s="97"/>
      <c r="BA433" s="133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37">
        <f t="shared" si="28"/>
        <v>29</v>
      </c>
      <c r="BM433" s="37">
        <f t="shared" si="29"/>
        <v>38.666666666666664</v>
      </c>
      <c r="BN433" s="38">
        <v>20</v>
      </c>
      <c r="BO433" s="38">
        <v>20</v>
      </c>
      <c r="BP433" s="117">
        <f t="shared" si="30"/>
        <v>78.66666666666666</v>
      </c>
    </row>
    <row r="434" spans="1:68" s="4" customFormat="1" ht="18" customHeight="1">
      <c r="A434" s="29" t="s">
        <v>1589</v>
      </c>
      <c r="B434" s="30" t="s">
        <v>2541</v>
      </c>
      <c r="C434" s="68" t="s">
        <v>1861</v>
      </c>
      <c r="D434" s="31" t="s">
        <v>1601</v>
      </c>
      <c r="E434" s="31" t="s">
        <v>1602</v>
      </c>
      <c r="F434" s="32" t="s">
        <v>2081</v>
      </c>
      <c r="G434" s="33" t="s">
        <v>2069</v>
      </c>
      <c r="H434" s="33" t="s">
        <v>1589</v>
      </c>
      <c r="I434" s="34" t="s">
        <v>2040</v>
      </c>
      <c r="J434" s="69" t="s">
        <v>2361</v>
      </c>
      <c r="K434" s="35" t="s">
        <v>2047</v>
      </c>
      <c r="L434" s="65">
        <v>30</v>
      </c>
      <c r="M434" s="65">
        <v>30</v>
      </c>
      <c r="N434" s="65">
        <v>26</v>
      </c>
      <c r="O434" s="65">
        <v>30</v>
      </c>
      <c r="P434" s="65">
        <v>30</v>
      </c>
      <c r="Q434" s="67">
        <v>30</v>
      </c>
      <c r="R434" s="65">
        <v>27</v>
      </c>
      <c r="S434" s="65">
        <v>30</v>
      </c>
      <c r="T434" s="65">
        <v>30</v>
      </c>
      <c r="U434" s="65" t="s">
        <v>2342</v>
      </c>
      <c r="V434" s="65">
        <v>28</v>
      </c>
      <c r="W434" s="65">
        <v>28</v>
      </c>
      <c r="X434" s="67">
        <v>30</v>
      </c>
      <c r="Y434" s="65">
        <v>29.8</v>
      </c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37">
        <f t="shared" si="28"/>
        <v>29.138461538461538</v>
      </c>
      <c r="BM434" s="37">
        <f t="shared" si="29"/>
        <v>38.85128205128205</v>
      </c>
      <c r="BN434" s="38">
        <v>20</v>
      </c>
      <c r="BO434" s="38">
        <v>20</v>
      </c>
      <c r="BP434" s="117">
        <f t="shared" si="30"/>
        <v>78.85128205128206</v>
      </c>
    </row>
    <row r="435" spans="1:68" ht="18" customHeight="1">
      <c r="A435" s="29" t="s">
        <v>2169</v>
      </c>
      <c r="B435" s="30" t="s">
        <v>2541</v>
      </c>
      <c r="C435" s="31" t="s">
        <v>1283</v>
      </c>
      <c r="D435" s="31" t="s">
        <v>1284</v>
      </c>
      <c r="E435" s="31" t="s">
        <v>2454</v>
      </c>
      <c r="F435" s="32" t="s">
        <v>2590</v>
      </c>
      <c r="G435" s="33" t="s">
        <v>356</v>
      </c>
      <c r="H435" s="33" t="s">
        <v>2420</v>
      </c>
      <c r="I435" s="34" t="s">
        <v>2039</v>
      </c>
      <c r="J435" s="35" t="s">
        <v>2361</v>
      </c>
      <c r="K435" s="35" t="s">
        <v>2736</v>
      </c>
      <c r="L435" s="124">
        <v>29</v>
      </c>
      <c r="M435" s="123">
        <v>28</v>
      </c>
      <c r="N435" s="123">
        <v>30</v>
      </c>
      <c r="O435" s="123">
        <v>30</v>
      </c>
      <c r="P435" s="123">
        <v>30</v>
      </c>
      <c r="Q435" s="125">
        <v>30</v>
      </c>
      <c r="R435" s="125">
        <v>30</v>
      </c>
      <c r="S435" s="125">
        <v>30</v>
      </c>
      <c r="T435" s="125">
        <v>29</v>
      </c>
      <c r="U435" s="123">
        <v>29</v>
      </c>
      <c r="V435" s="123">
        <v>28</v>
      </c>
      <c r="W435" s="123">
        <v>30</v>
      </c>
      <c r="X435" s="133">
        <v>27</v>
      </c>
      <c r="Y435" s="123">
        <v>30</v>
      </c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6"/>
      <c r="AO435" s="126"/>
      <c r="AP435" s="126"/>
      <c r="AQ435" s="126"/>
      <c r="AR435" s="126"/>
      <c r="AS435" s="125"/>
      <c r="AT435" s="123"/>
      <c r="AU435" s="123"/>
      <c r="AV435" s="123"/>
      <c r="AW435" s="123"/>
      <c r="AX435" s="123"/>
      <c r="AY435" s="123"/>
      <c r="AZ435" s="123"/>
      <c r="BA435" s="126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37">
        <f t="shared" si="28"/>
        <v>29.285714285714285</v>
      </c>
      <c r="BM435" s="37">
        <f t="shared" si="29"/>
        <v>39.047619047619044</v>
      </c>
      <c r="BN435" s="38">
        <v>20</v>
      </c>
      <c r="BO435" s="38">
        <v>20</v>
      </c>
      <c r="BP435" s="117">
        <f t="shared" si="30"/>
        <v>79.04761904761904</v>
      </c>
    </row>
    <row r="436" spans="1:68" ht="18" customHeight="1">
      <c r="A436" s="29" t="s">
        <v>2169</v>
      </c>
      <c r="B436" s="30" t="s">
        <v>2541</v>
      </c>
      <c r="C436" s="31" t="s">
        <v>1285</v>
      </c>
      <c r="D436" s="31" t="s">
        <v>1286</v>
      </c>
      <c r="E436" s="31" t="s">
        <v>3058</v>
      </c>
      <c r="F436" s="32" t="s">
        <v>1287</v>
      </c>
      <c r="G436" s="33" t="s">
        <v>2069</v>
      </c>
      <c r="H436" s="33" t="s">
        <v>1589</v>
      </c>
      <c r="I436" s="34" t="s">
        <v>2039</v>
      </c>
      <c r="J436" s="35" t="s">
        <v>2361</v>
      </c>
      <c r="K436" s="35" t="s">
        <v>196</v>
      </c>
      <c r="L436" s="124">
        <v>29</v>
      </c>
      <c r="M436" s="123">
        <v>30</v>
      </c>
      <c r="N436" s="123">
        <v>30</v>
      </c>
      <c r="O436" s="123">
        <v>30</v>
      </c>
      <c r="P436" s="123">
        <v>30</v>
      </c>
      <c r="Q436" s="125">
        <v>30</v>
      </c>
      <c r="R436" s="125">
        <v>30</v>
      </c>
      <c r="S436" s="125">
        <v>30</v>
      </c>
      <c r="T436" s="125">
        <v>29</v>
      </c>
      <c r="U436" s="123">
        <v>28</v>
      </c>
      <c r="V436" s="123">
        <v>27</v>
      </c>
      <c r="W436" s="123">
        <v>30</v>
      </c>
      <c r="X436" s="133">
        <v>28</v>
      </c>
      <c r="Y436" s="123">
        <v>30</v>
      </c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6"/>
      <c r="AO436" s="126"/>
      <c r="AP436" s="126"/>
      <c r="AQ436" s="126"/>
      <c r="AR436" s="126"/>
      <c r="AS436" s="125"/>
      <c r="AT436" s="123"/>
      <c r="AU436" s="123"/>
      <c r="AV436" s="123"/>
      <c r="AW436" s="123"/>
      <c r="AX436" s="123"/>
      <c r="AY436" s="123"/>
      <c r="AZ436" s="123"/>
      <c r="BA436" s="126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37">
        <f t="shared" si="28"/>
        <v>29.357142857142858</v>
      </c>
      <c r="BM436" s="37">
        <f t="shared" si="29"/>
        <v>39.14285714285714</v>
      </c>
      <c r="BN436" s="38">
        <v>20</v>
      </c>
      <c r="BO436" s="38">
        <v>20</v>
      </c>
      <c r="BP436" s="117">
        <f t="shared" si="30"/>
        <v>79.14285714285714</v>
      </c>
    </row>
    <row r="437" spans="1:68" s="4" customFormat="1" ht="18" customHeight="1">
      <c r="A437" s="29" t="s">
        <v>2704</v>
      </c>
      <c r="B437" s="30" t="s">
        <v>2541</v>
      </c>
      <c r="C437" s="31" t="s">
        <v>2749</v>
      </c>
      <c r="D437" s="31" t="s">
        <v>2750</v>
      </c>
      <c r="E437" s="31" t="s">
        <v>2751</v>
      </c>
      <c r="F437" s="32" t="s">
        <v>2752</v>
      </c>
      <c r="G437" s="33" t="s">
        <v>2080</v>
      </c>
      <c r="H437" s="33" t="s">
        <v>2074</v>
      </c>
      <c r="I437" s="35" t="s">
        <v>2039</v>
      </c>
      <c r="J437" s="35" t="s">
        <v>2361</v>
      </c>
      <c r="K437" s="35" t="s">
        <v>2736</v>
      </c>
      <c r="L437" s="97">
        <v>29</v>
      </c>
      <c r="M437" s="133">
        <v>30</v>
      </c>
      <c r="N437" s="133">
        <v>30</v>
      </c>
      <c r="O437" s="133">
        <v>30</v>
      </c>
      <c r="P437" s="133">
        <v>30</v>
      </c>
      <c r="Q437" s="133">
        <v>30</v>
      </c>
      <c r="R437" s="133">
        <v>30</v>
      </c>
      <c r="S437" s="133">
        <v>30</v>
      </c>
      <c r="T437" s="97">
        <v>30</v>
      </c>
      <c r="U437" s="133">
        <v>30</v>
      </c>
      <c r="V437" s="101">
        <v>30</v>
      </c>
      <c r="W437" s="133">
        <v>30</v>
      </c>
      <c r="X437" s="133">
        <v>29</v>
      </c>
      <c r="Y437" s="133">
        <v>30</v>
      </c>
      <c r="Z437" s="133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133"/>
      <c r="AO437" s="133"/>
      <c r="AP437" s="133"/>
      <c r="AQ437" s="133"/>
      <c r="AR437" s="133"/>
      <c r="AS437" s="134"/>
      <c r="AT437" s="97"/>
      <c r="AU437" s="97"/>
      <c r="AV437" s="97"/>
      <c r="AW437" s="97"/>
      <c r="AX437" s="97"/>
      <c r="AY437" s="97"/>
      <c r="AZ437" s="97"/>
      <c r="BA437" s="133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37">
        <f t="shared" si="28"/>
        <v>29.857142857142858</v>
      </c>
      <c r="BM437" s="37">
        <f t="shared" si="29"/>
        <v>39.80952380952381</v>
      </c>
      <c r="BN437" s="38">
        <v>20</v>
      </c>
      <c r="BO437" s="38">
        <v>20</v>
      </c>
      <c r="BP437" s="117">
        <f t="shared" si="30"/>
        <v>79.80952380952381</v>
      </c>
    </row>
    <row r="438" spans="1:68" ht="18" customHeight="1">
      <c r="A438" s="29" t="s">
        <v>1589</v>
      </c>
      <c r="B438" s="30" t="s">
        <v>2541</v>
      </c>
      <c r="C438" s="68" t="s">
        <v>1862</v>
      </c>
      <c r="D438" s="31" t="s">
        <v>1603</v>
      </c>
      <c r="E438" s="31" t="s">
        <v>1604</v>
      </c>
      <c r="F438" s="32" t="s">
        <v>2082</v>
      </c>
      <c r="G438" s="33" t="s">
        <v>2069</v>
      </c>
      <c r="H438" s="33" t="s">
        <v>1589</v>
      </c>
      <c r="I438" s="34" t="s">
        <v>2040</v>
      </c>
      <c r="J438" s="69" t="s">
        <v>2361</v>
      </c>
      <c r="K438" s="35" t="s">
        <v>2047</v>
      </c>
      <c r="L438" s="65">
        <v>30</v>
      </c>
      <c r="M438" s="65">
        <v>30</v>
      </c>
      <c r="N438" s="65">
        <v>26</v>
      </c>
      <c r="O438" s="65">
        <v>29</v>
      </c>
      <c r="P438" s="65">
        <v>30</v>
      </c>
      <c r="Q438" s="67">
        <v>30</v>
      </c>
      <c r="R438" s="65">
        <v>24</v>
      </c>
      <c r="S438" s="65">
        <v>30</v>
      </c>
      <c r="T438" s="65">
        <v>30</v>
      </c>
      <c r="U438" s="65" t="s">
        <v>2342</v>
      </c>
      <c r="V438" s="65">
        <v>26</v>
      </c>
      <c r="W438" s="65">
        <v>27</v>
      </c>
      <c r="X438" s="67">
        <v>30</v>
      </c>
      <c r="Y438" s="65">
        <v>28.5</v>
      </c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37">
        <f t="shared" si="28"/>
        <v>28.5</v>
      </c>
      <c r="BM438" s="37">
        <f t="shared" si="29"/>
        <v>38</v>
      </c>
      <c r="BN438" s="38">
        <v>20</v>
      </c>
      <c r="BO438" s="38">
        <v>20</v>
      </c>
      <c r="BP438" s="117">
        <f t="shared" si="30"/>
        <v>78</v>
      </c>
    </row>
    <row r="439" spans="1:68" ht="18" customHeight="1">
      <c r="A439" s="29" t="s">
        <v>2704</v>
      </c>
      <c r="B439" s="30" t="s">
        <v>2541</v>
      </c>
      <c r="C439" s="31" t="s">
        <v>2753</v>
      </c>
      <c r="D439" s="31" t="s">
        <v>2754</v>
      </c>
      <c r="E439" s="31" t="s">
        <v>2454</v>
      </c>
      <c r="F439" s="32" t="s">
        <v>2755</v>
      </c>
      <c r="G439" s="33" t="s">
        <v>2395</v>
      </c>
      <c r="H439" s="33" t="s">
        <v>2074</v>
      </c>
      <c r="I439" s="35" t="s">
        <v>2039</v>
      </c>
      <c r="J439" s="35" t="s">
        <v>2361</v>
      </c>
      <c r="K439" s="35" t="s">
        <v>2713</v>
      </c>
      <c r="L439" s="97">
        <v>29</v>
      </c>
      <c r="M439" s="133" t="s">
        <v>2390</v>
      </c>
      <c r="N439" s="133">
        <v>29</v>
      </c>
      <c r="O439" s="133">
        <v>29</v>
      </c>
      <c r="P439" s="133">
        <v>29</v>
      </c>
      <c r="Q439" s="133">
        <v>30</v>
      </c>
      <c r="R439" s="133">
        <v>30</v>
      </c>
      <c r="S439" s="133" t="s">
        <v>2390</v>
      </c>
      <c r="T439" s="97">
        <v>30</v>
      </c>
      <c r="U439" s="133">
        <v>30</v>
      </c>
      <c r="V439" s="101">
        <v>30</v>
      </c>
      <c r="W439" s="133">
        <v>29</v>
      </c>
      <c r="X439" s="133">
        <v>27</v>
      </c>
      <c r="Y439" s="133">
        <v>30</v>
      </c>
      <c r="Z439" s="133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133"/>
      <c r="AO439" s="133"/>
      <c r="AP439" s="133"/>
      <c r="AQ439" s="133"/>
      <c r="AR439" s="133"/>
      <c r="AS439" s="134"/>
      <c r="AT439" s="97"/>
      <c r="AU439" s="97"/>
      <c r="AV439" s="97"/>
      <c r="AW439" s="97"/>
      <c r="AX439" s="97"/>
      <c r="AY439" s="97"/>
      <c r="AZ439" s="97"/>
      <c r="BA439" s="133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37">
        <f t="shared" si="28"/>
        <v>29.333333333333332</v>
      </c>
      <c r="BM439" s="37">
        <f t="shared" si="29"/>
        <v>39.11111111111111</v>
      </c>
      <c r="BN439" s="38">
        <v>20</v>
      </c>
      <c r="BO439" s="38">
        <v>20</v>
      </c>
      <c r="BP439" s="117">
        <f t="shared" si="30"/>
        <v>79.11111111111111</v>
      </c>
    </row>
    <row r="440" spans="1:68" ht="18" customHeight="1">
      <c r="A440" s="29" t="s">
        <v>2169</v>
      </c>
      <c r="B440" s="30" t="s">
        <v>2541</v>
      </c>
      <c r="C440" s="31" t="s">
        <v>1288</v>
      </c>
      <c r="D440" s="31" t="s">
        <v>1289</v>
      </c>
      <c r="E440" s="31" t="s">
        <v>2781</v>
      </c>
      <c r="F440" s="32" t="s">
        <v>1290</v>
      </c>
      <c r="G440" s="33" t="s">
        <v>1291</v>
      </c>
      <c r="H440" s="33"/>
      <c r="I440" s="34" t="s">
        <v>2039</v>
      </c>
      <c r="J440" s="35" t="s">
        <v>2361</v>
      </c>
      <c r="K440" s="35" t="s">
        <v>2713</v>
      </c>
      <c r="L440" s="124">
        <v>28</v>
      </c>
      <c r="M440" s="123">
        <v>30</v>
      </c>
      <c r="N440" s="123">
        <v>30</v>
      </c>
      <c r="O440" s="123">
        <v>30</v>
      </c>
      <c r="P440" s="123">
        <v>30</v>
      </c>
      <c r="Q440" s="125">
        <v>30</v>
      </c>
      <c r="R440" s="125">
        <v>30</v>
      </c>
      <c r="S440" s="125">
        <v>30</v>
      </c>
      <c r="T440" s="125">
        <v>28</v>
      </c>
      <c r="U440" s="123">
        <v>28</v>
      </c>
      <c r="V440" s="123">
        <v>30</v>
      </c>
      <c r="W440" s="123">
        <v>30</v>
      </c>
      <c r="X440" s="133">
        <v>27</v>
      </c>
      <c r="Y440" s="123">
        <v>29.5</v>
      </c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6"/>
      <c r="AO440" s="126"/>
      <c r="AP440" s="126"/>
      <c r="AQ440" s="126"/>
      <c r="AR440" s="126"/>
      <c r="AS440" s="125"/>
      <c r="AT440" s="123"/>
      <c r="AU440" s="123"/>
      <c r="AV440" s="123"/>
      <c r="AW440" s="123"/>
      <c r="AX440" s="123"/>
      <c r="AY440" s="123"/>
      <c r="AZ440" s="123"/>
      <c r="BA440" s="126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37">
        <f t="shared" si="28"/>
        <v>29.321428571428573</v>
      </c>
      <c r="BM440" s="37">
        <f t="shared" si="29"/>
        <v>39.095238095238095</v>
      </c>
      <c r="BN440" s="38">
        <v>20</v>
      </c>
      <c r="BO440" s="38">
        <v>20</v>
      </c>
      <c r="BP440" s="117">
        <f t="shared" si="30"/>
        <v>79.0952380952381</v>
      </c>
    </row>
    <row r="441" spans="1:68" s="4" customFormat="1" ht="18" customHeight="1">
      <c r="A441" s="29" t="s">
        <v>2704</v>
      </c>
      <c r="B441" s="30" t="s">
        <v>2541</v>
      </c>
      <c r="C441" s="31" t="s">
        <v>2756</v>
      </c>
      <c r="D441" s="31" t="s">
        <v>2757</v>
      </c>
      <c r="E441" s="31" t="s">
        <v>2487</v>
      </c>
      <c r="F441" s="32" t="s">
        <v>2758</v>
      </c>
      <c r="G441" s="33" t="s">
        <v>2110</v>
      </c>
      <c r="H441" s="33" t="s">
        <v>2074</v>
      </c>
      <c r="I441" s="35" t="s">
        <v>2040</v>
      </c>
      <c r="J441" s="35" t="s">
        <v>2361</v>
      </c>
      <c r="K441" s="35" t="s">
        <v>2736</v>
      </c>
      <c r="L441" s="97">
        <v>30</v>
      </c>
      <c r="M441" s="133">
        <v>29</v>
      </c>
      <c r="N441" s="133">
        <v>30</v>
      </c>
      <c r="O441" s="133">
        <v>30</v>
      </c>
      <c r="P441" s="133">
        <v>30</v>
      </c>
      <c r="Q441" s="133">
        <v>30</v>
      </c>
      <c r="R441" s="133">
        <v>30</v>
      </c>
      <c r="S441" s="133">
        <v>30</v>
      </c>
      <c r="T441" s="97">
        <v>30</v>
      </c>
      <c r="U441" s="133">
        <v>30</v>
      </c>
      <c r="V441" s="101">
        <v>30</v>
      </c>
      <c r="W441" s="133">
        <v>30</v>
      </c>
      <c r="X441" s="133">
        <v>29</v>
      </c>
      <c r="Y441" s="133">
        <v>30</v>
      </c>
      <c r="Z441" s="133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133"/>
      <c r="AO441" s="133"/>
      <c r="AP441" s="133"/>
      <c r="AQ441" s="133"/>
      <c r="AR441" s="133"/>
      <c r="AS441" s="134"/>
      <c r="AT441" s="97"/>
      <c r="AU441" s="97"/>
      <c r="AV441" s="97"/>
      <c r="AW441" s="97"/>
      <c r="AX441" s="97"/>
      <c r="AY441" s="97"/>
      <c r="AZ441" s="97"/>
      <c r="BA441" s="133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37">
        <f t="shared" si="28"/>
        <v>29.857142857142858</v>
      </c>
      <c r="BM441" s="37">
        <f t="shared" si="29"/>
        <v>39.80952380952381</v>
      </c>
      <c r="BN441" s="38">
        <v>20</v>
      </c>
      <c r="BO441" s="38">
        <v>20</v>
      </c>
      <c r="BP441" s="117">
        <f t="shared" si="30"/>
        <v>79.80952380952381</v>
      </c>
    </row>
    <row r="442" spans="1:68" s="4" customFormat="1" ht="18" customHeight="1">
      <c r="A442" s="29" t="s">
        <v>2704</v>
      </c>
      <c r="B442" s="30" t="s">
        <v>2541</v>
      </c>
      <c r="C442" s="31" t="s">
        <v>2759</v>
      </c>
      <c r="D442" s="31" t="s">
        <v>2760</v>
      </c>
      <c r="E442" s="31" t="s">
        <v>2674</v>
      </c>
      <c r="F442" s="32" t="s">
        <v>2761</v>
      </c>
      <c r="G442" s="33" t="s">
        <v>2238</v>
      </c>
      <c r="H442" s="33" t="s">
        <v>2074</v>
      </c>
      <c r="I442" s="35" t="s">
        <v>2039</v>
      </c>
      <c r="J442" s="35" t="s">
        <v>2361</v>
      </c>
      <c r="K442" s="35" t="s">
        <v>2713</v>
      </c>
      <c r="L442" s="97">
        <v>30</v>
      </c>
      <c r="M442" s="133">
        <v>30</v>
      </c>
      <c r="N442" s="133">
        <v>28</v>
      </c>
      <c r="O442" s="133">
        <v>30</v>
      </c>
      <c r="P442" s="133">
        <v>28</v>
      </c>
      <c r="Q442" s="133">
        <v>30</v>
      </c>
      <c r="R442" s="133">
        <v>30</v>
      </c>
      <c r="S442" s="133">
        <v>30</v>
      </c>
      <c r="T442" s="97">
        <v>30</v>
      </c>
      <c r="U442" s="133">
        <v>30</v>
      </c>
      <c r="V442" s="101">
        <v>30</v>
      </c>
      <c r="W442" s="133">
        <v>29</v>
      </c>
      <c r="X442" s="133">
        <v>30</v>
      </c>
      <c r="Y442" s="133">
        <v>30</v>
      </c>
      <c r="Z442" s="133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133"/>
      <c r="AO442" s="133"/>
      <c r="AP442" s="133"/>
      <c r="AQ442" s="133"/>
      <c r="AR442" s="133"/>
      <c r="AS442" s="134"/>
      <c r="AT442" s="97"/>
      <c r="AU442" s="97"/>
      <c r="AV442" s="97"/>
      <c r="AW442" s="97"/>
      <c r="AX442" s="97"/>
      <c r="AY442" s="97"/>
      <c r="AZ442" s="97"/>
      <c r="BA442" s="133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37">
        <f t="shared" si="28"/>
        <v>29.642857142857142</v>
      </c>
      <c r="BM442" s="37">
        <f t="shared" si="29"/>
        <v>39.523809523809526</v>
      </c>
      <c r="BN442" s="38">
        <v>20</v>
      </c>
      <c r="BO442" s="38">
        <v>20</v>
      </c>
      <c r="BP442" s="117">
        <f t="shared" si="30"/>
        <v>79.52380952380952</v>
      </c>
    </row>
    <row r="443" spans="1:68" s="4" customFormat="1" ht="18" customHeight="1">
      <c r="A443" s="29" t="s">
        <v>2169</v>
      </c>
      <c r="B443" s="30" t="s">
        <v>2541</v>
      </c>
      <c r="C443" s="31" t="s">
        <v>1293</v>
      </c>
      <c r="D443" s="31" t="s">
        <v>1294</v>
      </c>
      <c r="E443" s="31" t="s">
        <v>3068</v>
      </c>
      <c r="F443" s="32" t="s">
        <v>1295</v>
      </c>
      <c r="G443" s="33" t="s">
        <v>2215</v>
      </c>
      <c r="H443" s="33" t="s">
        <v>1589</v>
      </c>
      <c r="I443" s="34" t="s">
        <v>2039</v>
      </c>
      <c r="J443" s="35" t="s">
        <v>2361</v>
      </c>
      <c r="K443" s="35" t="s">
        <v>2708</v>
      </c>
      <c r="L443" s="124">
        <v>27</v>
      </c>
      <c r="M443" s="123">
        <v>28</v>
      </c>
      <c r="N443" s="123">
        <v>30</v>
      </c>
      <c r="O443" s="123">
        <v>30</v>
      </c>
      <c r="P443" s="123">
        <v>29</v>
      </c>
      <c r="Q443" s="125">
        <v>30</v>
      </c>
      <c r="R443" s="125">
        <v>30</v>
      </c>
      <c r="S443" s="125">
        <v>27</v>
      </c>
      <c r="T443" s="125">
        <v>30</v>
      </c>
      <c r="U443" s="123">
        <v>30</v>
      </c>
      <c r="V443" s="123">
        <v>28</v>
      </c>
      <c r="W443" s="123">
        <v>30</v>
      </c>
      <c r="X443" s="133">
        <v>27</v>
      </c>
      <c r="Y443" s="123">
        <v>28</v>
      </c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6"/>
      <c r="AO443" s="126"/>
      <c r="AP443" s="126"/>
      <c r="AQ443" s="126"/>
      <c r="AR443" s="126"/>
      <c r="AS443" s="125"/>
      <c r="AT443" s="123"/>
      <c r="AU443" s="123"/>
      <c r="AV443" s="123"/>
      <c r="AW443" s="123"/>
      <c r="AX443" s="123"/>
      <c r="AY443" s="123"/>
      <c r="AZ443" s="123"/>
      <c r="BA443" s="126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37">
        <f t="shared" si="28"/>
        <v>28.857142857142858</v>
      </c>
      <c r="BM443" s="37">
        <f t="shared" si="29"/>
        <v>38.476190476190474</v>
      </c>
      <c r="BN443" s="38">
        <v>20</v>
      </c>
      <c r="BO443" s="38">
        <v>20</v>
      </c>
      <c r="BP443" s="117">
        <f t="shared" si="30"/>
        <v>78.47619047619048</v>
      </c>
    </row>
    <row r="444" spans="1:68" ht="18" customHeight="1">
      <c r="A444" s="29" t="s">
        <v>1589</v>
      </c>
      <c r="B444" s="30" t="s">
        <v>2541</v>
      </c>
      <c r="C444" s="68" t="s">
        <v>1865</v>
      </c>
      <c r="D444" s="31" t="s">
        <v>1609</v>
      </c>
      <c r="E444" s="31" t="s">
        <v>1596</v>
      </c>
      <c r="F444" s="32" t="s">
        <v>2086</v>
      </c>
      <c r="G444" s="33" t="s">
        <v>2087</v>
      </c>
      <c r="H444" s="33" t="s">
        <v>1589</v>
      </c>
      <c r="I444" s="34" t="s">
        <v>2039</v>
      </c>
      <c r="J444" s="69" t="s">
        <v>2361</v>
      </c>
      <c r="K444" s="35" t="s">
        <v>2045</v>
      </c>
      <c r="L444" s="65">
        <v>30</v>
      </c>
      <c r="M444" s="65">
        <v>30</v>
      </c>
      <c r="N444" s="65">
        <v>26</v>
      </c>
      <c r="O444" s="65">
        <v>29</v>
      </c>
      <c r="P444" s="65">
        <v>28</v>
      </c>
      <c r="Q444" s="67">
        <v>30</v>
      </c>
      <c r="R444" s="65">
        <v>24</v>
      </c>
      <c r="S444" s="65">
        <v>30</v>
      </c>
      <c r="T444" s="65">
        <v>30</v>
      </c>
      <c r="U444" s="65">
        <v>30</v>
      </c>
      <c r="V444" s="65">
        <v>26</v>
      </c>
      <c r="W444" s="65">
        <v>27</v>
      </c>
      <c r="X444" s="67">
        <v>30</v>
      </c>
      <c r="Y444" s="65">
        <v>30</v>
      </c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37">
        <f t="shared" si="28"/>
        <v>28.571428571428573</v>
      </c>
      <c r="BM444" s="37">
        <f t="shared" si="29"/>
        <v>38.095238095238095</v>
      </c>
      <c r="BN444" s="38">
        <v>20</v>
      </c>
      <c r="BO444" s="38">
        <v>20</v>
      </c>
      <c r="BP444" s="117">
        <f t="shared" si="30"/>
        <v>78.0952380952381</v>
      </c>
    </row>
    <row r="445" spans="1:68" ht="18" customHeight="1">
      <c r="A445" s="29" t="s">
        <v>2704</v>
      </c>
      <c r="B445" s="30" t="s">
        <v>2541</v>
      </c>
      <c r="C445" s="31" t="s">
        <v>2768</v>
      </c>
      <c r="D445" s="31" t="s">
        <v>2769</v>
      </c>
      <c r="E445" s="31" t="s">
        <v>2454</v>
      </c>
      <c r="F445" s="32" t="s">
        <v>2770</v>
      </c>
      <c r="G445" s="33" t="s">
        <v>2080</v>
      </c>
      <c r="H445" s="33" t="s">
        <v>2074</v>
      </c>
      <c r="I445" s="35" t="s">
        <v>2039</v>
      </c>
      <c r="J445" s="35" t="s">
        <v>2361</v>
      </c>
      <c r="K445" s="35" t="s">
        <v>2708</v>
      </c>
      <c r="L445" s="97">
        <v>28</v>
      </c>
      <c r="M445" s="133">
        <v>30</v>
      </c>
      <c r="N445" s="133">
        <v>28</v>
      </c>
      <c r="O445" s="133">
        <v>28</v>
      </c>
      <c r="P445" s="133">
        <v>28</v>
      </c>
      <c r="Q445" s="133">
        <v>30</v>
      </c>
      <c r="R445" s="133">
        <v>30</v>
      </c>
      <c r="S445" s="133">
        <v>30</v>
      </c>
      <c r="T445" s="97">
        <v>30</v>
      </c>
      <c r="U445" s="133">
        <v>30</v>
      </c>
      <c r="V445" s="101">
        <v>30</v>
      </c>
      <c r="W445" s="133">
        <v>30</v>
      </c>
      <c r="X445" s="133">
        <v>28</v>
      </c>
      <c r="Y445" s="133">
        <v>29</v>
      </c>
      <c r="Z445" s="133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133"/>
      <c r="AO445" s="133"/>
      <c r="AP445" s="133"/>
      <c r="AQ445" s="133"/>
      <c r="AR445" s="133"/>
      <c r="AS445" s="134"/>
      <c r="AT445" s="97"/>
      <c r="AU445" s="97"/>
      <c r="AV445" s="97"/>
      <c r="AW445" s="97"/>
      <c r="AX445" s="97"/>
      <c r="AY445" s="97"/>
      <c r="AZ445" s="97"/>
      <c r="BA445" s="133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37">
        <f t="shared" si="28"/>
        <v>29.214285714285715</v>
      </c>
      <c r="BM445" s="37">
        <f t="shared" si="29"/>
        <v>38.952380952380956</v>
      </c>
      <c r="BN445" s="38">
        <v>20</v>
      </c>
      <c r="BO445" s="38">
        <v>20</v>
      </c>
      <c r="BP445" s="117">
        <f t="shared" si="30"/>
        <v>78.95238095238096</v>
      </c>
    </row>
    <row r="446" spans="1:68" ht="18" customHeight="1">
      <c r="A446" s="29" t="s">
        <v>2169</v>
      </c>
      <c r="B446" s="30" t="s">
        <v>2541</v>
      </c>
      <c r="C446" s="31" t="s">
        <v>1297</v>
      </c>
      <c r="D446" s="31" t="s">
        <v>1298</v>
      </c>
      <c r="E446" s="31" t="s">
        <v>1299</v>
      </c>
      <c r="F446" s="32" t="s">
        <v>1300</v>
      </c>
      <c r="G446" s="33" t="s">
        <v>2168</v>
      </c>
      <c r="H446" s="33" t="s">
        <v>2169</v>
      </c>
      <c r="I446" s="34" t="s">
        <v>2039</v>
      </c>
      <c r="J446" s="35" t="s">
        <v>2361</v>
      </c>
      <c r="K446" s="35" t="s">
        <v>2708</v>
      </c>
      <c r="L446" s="124">
        <v>29</v>
      </c>
      <c r="M446" s="123">
        <v>28</v>
      </c>
      <c r="N446" s="123">
        <v>30</v>
      </c>
      <c r="O446" s="123">
        <v>30</v>
      </c>
      <c r="P446" s="123">
        <v>30</v>
      </c>
      <c r="Q446" s="125">
        <v>30</v>
      </c>
      <c r="R446" s="125">
        <v>30</v>
      </c>
      <c r="S446" s="125">
        <v>30</v>
      </c>
      <c r="T446" s="125">
        <v>29</v>
      </c>
      <c r="U446" s="123">
        <v>30</v>
      </c>
      <c r="V446" s="123">
        <v>28</v>
      </c>
      <c r="W446" s="123">
        <v>30</v>
      </c>
      <c r="X446" s="133">
        <v>27</v>
      </c>
      <c r="Y446" s="123">
        <v>29</v>
      </c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6"/>
      <c r="AO446" s="126"/>
      <c r="AP446" s="126"/>
      <c r="AQ446" s="126"/>
      <c r="AR446" s="126"/>
      <c r="AS446" s="125"/>
      <c r="AT446" s="123"/>
      <c r="AU446" s="123"/>
      <c r="AV446" s="123"/>
      <c r="AW446" s="123"/>
      <c r="AX446" s="123"/>
      <c r="AY446" s="123"/>
      <c r="AZ446" s="123"/>
      <c r="BA446" s="126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37">
        <f t="shared" si="28"/>
        <v>29.285714285714285</v>
      </c>
      <c r="BM446" s="37">
        <f t="shared" si="29"/>
        <v>39.047619047619044</v>
      </c>
      <c r="BN446" s="38">
        <v>20</v>
      </c>
      <c r="BO446" s="38">
        <v>20</v>
      </c>
      <c r="BP446" s="117">
        <f t="shared" si="30"/>
        <v>79.04761904761904</v>
      </c>
    </row>
    <row r="447" spans="1:68" ht="18" customHeight="1">
      <c r="A447" s="29" t="s">
        <v>2704</v>
      </c>
      <c r="B447" s="30" t="s">
        <v>2541</v>
      </c>
      <c r="C447" s="31" t="s">
        <v>2771</v>
      </c>
      <c r="D447" s="31" t="s">
        <v>2383</v>
      </c>
      <c r="E447" s="31" t="s">
        <v>2555</v>
      </c>
      <c r="F447" s="32" t="s">
        <v>2772</v>
      </c>
      <c r="G447" s="33" t="s">
        <v>2322</v>
      </c>
      <c r="H447" s="33" t="s">
        <v>2074</v>
      </c>
      <c r="I447" s="35" t="s">
        <v>2039</v>
      </c>
      <c r="J447" s="35" t="s">
        <v>2361</v>
      </c>
      <c r="K447" s="35" t="s">
        <v>2708</v>
      </c>
      <c r="L447" s="97">
        <v>28</v>
      </c>
      <c r="M447" s="133" t="s">
        <v>2390</v>
      </c>
      <c r="N447" s="133">
        <v>27</v>
      </c>
      <c r="O447" s="133">
        <v>28</v>
      </c>
      <c r="P447" s="133">
        <v>27</v>
      </c>
      <c r="Q447" s="133">
        <v>30</v>
      </c>
      <c r="R447" s="133">
        <v>30</v>
      </c>
      <c r="S447" s="133" t="s">
        <v>2390</v>
      </c>
      <c r="T447" s="97">
        <v>30</v>
      </c>
      <c r="U447" s="133">
        <v>30</v>
      </c>
      <c r="V447" s="101">
        <v>30</v>
      </c>
      <c r="W447" s="133">
        <v>28</v>
      </c>
      <c r="X447" s="133">
        <v>27</v>
      </c>
      <c r="Y447" s="133">
        <v>30</v>
      </c>
      <c r="Z447" s="133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133"/>
      <c r="AO447" s="133"/>
      <c r="AP447" s="133"/>
      <c r="AQ447" s="133"/>
      <c r="AR447" s="133"/>
      <c r="AS447" s="134"/>
      <c r="AT447" s="97"/>
      <c r="AU447" s="97"/>
      <c r="AV447" s="97"/>
      <c r="AW447" s="97"/>
      <c r="AX447" s="97"/>
      <c r="AY447" s="97"/>
      <c r="AZ447" s="97"/>
      <c r="BA447" s="133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37">
        <f t="shared" si="28"/>
        <v>28.75</v>
      </c>
      <c r="BM447" s="37">
        <f t="shared" si="29"/>
        <v>38.333333333333336</v>
      </c>
      <c r="BN447" s="38">
        <v>20</v>
      </c>
      <c r="BO447" s="38">
        <v>20</v>
      </c>
      <c r="BP447" s="117">
        <f t="shared" si="30"/>
        <v>78.33333333333334</v>
      </c>
    </row>
    <row r="448" spans="1:68" s="4" customFormat="1" ht="18" customHeight="1">
      <c r="A448" s="29" t="s">
        <v>2169</v>
      </c>
      <c r="B448" s="30" t="s">
        <v>2541</v>
      </c>
      <c r="C448" s="31" t="s">
        <v>1301</v>
      </c>
      <c r="D448" s="31" t="s">
        <v>1302</v>
      </c>
      <c r="E448" s="31" t="s">
        <v>1303</v>
      </c>
      <c r="F448" s="32" t="s">
        <v>1304</v>
      </c>
      <c r="G448" s="33" t="s">
        <v>2168</v>
      </c>
      <c r="H448" s="33" t="s">
        <v>2169</v>
      </c>
      <c r="I448" s="34" t="s">
        <v>2039</v>
      </c>
      <c r="J448" s="35" t="s">
        <v>2361</v>
      </c>
      <c r="K448" s="35" t="s">
        <v>2713</v>
      </c>
      <c r="L448" s="124">
        <v>30</v>
      </c>
      <c r="M448" s="123">
        <v>28</v>
      </c>
      <c r="N448" s="123">
        <v>30</v>
      </c>
      <c r="O448" s="123">
        <v>30</v>
      </c>
      <c r="P448" s="123">
        <v>30</v>
      </c>
      <c r="Q448" s="125">
        <v>30</v>
      </c>
      <c r="R448" s="125">
        <v>30</v>
      </c>
      <c r="S448" s="125">
        <v>27</v>
      </c>
      <c r="T448" s="125">
        <v>29</v>
      </c>
      <c r="U448" s="123">
        <v>28</v>
      </c>
      <c r="V448" s="123">
        <v>26</v>
      </c>
      <c r="W448" s="123">
        <v>30</v>
      </c>
      <c r="X448" s="133">
        <v>27</v>
      </c>
      <c r="Y448" s="123">
        <v>29</v>
      </c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6"/>
      <c r="AO448" s="126"/>
      <c r="AP448" s="126"/>
      <c r="AQ448" s="126"/>
      <c r="AR448" s="126"/>
      <c r="AS448" s="125"/>
      <c r="AT448" s="123"/>
      <c r="AU448" s="123"/>
      <c r="AV448" s="123"/>
      <c r="AW448" s="123"/>
      <c r="AX448" s="123"/>
      <c r="AY448" s="123"/>
      <c r="AZ448" s="123"/>
      <c r="BA448" s="126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37">
        <f t="shared" si="28"/>
        <v>28.857142857142858</v>
      </c>
      <c r="BM448" s="37">
        <f t="shared" si="29"/>
        <v>38.476190476190474</v>
      </c>
      <c r="BN448" s="38">
        <v>20</v>
      </c>
      <c r="BO448" s="38">
        <v>20</v>
      </c>
      <c r="BP448" s="117">
        <f t="shared" si="30"/>
        <v>78.47619047619048</v>
      </c>
    </row>
    <row r="449" spans="1:68" s="4" customFormat="1" ht="18" customHeight="1">
      <c r="A449" s="29" t="s">
        <v>1589</v>
      </c>
      <c r="B449" s="30" t="s">
        <v>2541</v>
      </c>
      <c r="C449" s="68" t="s">
        <v>1869</v>
      </c>
      <c r="D449" s="31" t="s">
        <v>1616</v>
      </c>
      <c r="E449" s="31" t="s">
        <v>1617</v>
      </c>
      <c r="F449" s="32" t="s">
        <v>2094</v>
      </c>
      <c r="G449" s="33" t="s">
        <v>2095</v>
      </c>
      <c r="H449" s="33"/>
      <c r="I449" s="34" t="s">
        <v>2040</v>
      </c>
      <c r="J449" s="69" t="s">
        <v>2361</v>
      </c>
      <c r="K449" s="35" t="s">
        <v>2047</v>
      </c>
      <c r="L449" s="65">
        <v>30</v>
      </c>
      <c r="M449" s="65">
        <v>30</v>
      </c>
      <c r="N449" s="65">
        <v>26</v>
      </c>
      <c r="O449" s="65">
        <v>29</v>
      </c>
      <c r="P449" s="65">
        <v>30</v>
      </c>
      <c r="Q449" s="67">
        <v>30</v>
      </c>
      <c r="R449" s="65">
        <v>27</v>
      </c>
      <c r="S449" s="65">
        <v>30</v>
      </c>
      <c r="T449" s="65">
        <v>30</v>
      </c>
      <c r="U449" s="65">
        <v>30</v>
      </c>
      <c r="V449" s="65">
        <v>28</v>
      </c>
      <c r="W449" s="65">
        <v>27</v>
      </c>
      <c r="X449" s="67">
        <v>30</v>
      </c>
      <c r="Y449" s="65">
        <v>30</v>
      </c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37">
        <f t="shared" si="28"/>
        <v>29.071428571428573</v>
      </c>
      <c r="BM449" s="37">
        <f t="shared" si="29"/>
        <v>38.761904761904766</v>
      </c>
      <c r="BN449" s="38">
        <v>20</v>
      </c>
      <c r="BO449" s="38">
        <v>20</v>
      </c>
      <c r="BP449" s="117">
        <f t="shared" si="30"/>
        <v>78.76190476190476</v>
      </c>
    </row>
    <row r="450" spans="1:68" s="4" customFormat="1" ht="18" customHeight="1">
      <c r="A450" s="29" t="s">
        <v>1589</v>
      </c>
      <c r="B450" s="30" t="s">
        <v>2541</v>
      </c>
      <c r="C450" s="68" t="s">
        <v>1870</v>
      </c>
      <c r="D450" s="31" t="s">
        <v>1618</v>
      </c>
      <c r="E450" s="31" t="s">
        <v>1619</v>
      </c>
      <c r="F450" s="32" t="s">
        <v>2096</v>
      </c>
      <c r="G450" s="33" t="s">
        <v>2097</v>
      </c>
      <c r="H450" s="33" t="s">
        <v>1589</v>
      </c>
      <c r="I450" s="34" t="s">
        <v>2040</v>
      </c>
      <c r="J450" s="69" t="s">
        <v>2361</v>
      </c>
      <c r="K450" s="35" t="s">
        <v>2047</v>
      </c>
      <c r="L450" s="65">
        <v>30</v>
      </c>
      <c r="M450" s="65">
        <v>30</v>
      </c>
      <c r="N450" s="130">
        <v>28</v>
      </c>
      <c r="O450" s="65">
        <v>29</v>
      </c>
      <c r="P450" s="65">
        <v>28</v>
      </c>
      <c r="Q450" s="67">
        <v>30</v>
      </c>
      <c r="R450" s="65">
        <v>24</v>
      </c>
      <c r="S450" s="65">
        <v>30</v>
      </c>
      <c r="T450" s="65">
        <v>30</v>
      </c>
      <c r="U450" s="65">
        <v>30</v>
      </c>
      <c r="V450" s="65">
        <v>28</v>
      </c>
      <c r="W450" s="65">
        <v>27</v>
      </c>
      <c r="X450" s="67">
        <v>30</v>
      </c>
      <c r="Y450" s="130">
        <v>28.8</v>
      </c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65"/>
      <c r="AO450" s="65"/>
      <c r="AP450" s="65"/>
      <c r="AQ450" s="65"/>
      <c r="AR450" s="65"/>
      <c r="AS450" s="65"/>
      <c r="AT450" s="130"/>
      <c r="AU450" s="130"/>
      <c r="AV450" s="130"/>
      <c r="AW450" s="130"/>
      <c r="AX450" s="130"/>
      <c r="AY450" s="130"/>
      <c r="AZ450" s="130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37">
        <f t="shared" si="28"/>
        <v>28.771428571428572</v>
      </c>
      <c r="BM450" s="37">
        <f t="shared" si="29"/>
        <v>38.36190476190476</v>
      </c>
      <c r="BN450" s="38">
        <v>20</v>
      </c>
      <c r="BO450" s="38">
        <v>20</v>
      </c>
      <c r="BP450" s="117">
        <f t="shared" si="30"/>
        <v>78.36190476190475</v>
      </c>
    </row>
    <row r="451" spans="1:68" s="4" customFormat="1" ht="18" customHeight="1">
      <c r="A451" s="29" t="s">
        <v>2704</v>
      </c>
      <c r="B451" s="30" t="s">
        <v>2541</v>
      </c>
      <c r="C451" s="31" t="s">
        <v>2773</v>
      </c>
      <c r="D451" s="31" t="s">
        <v>2392</v>
      </c>
      <c r="E451" s="31" t="s">
        <v>2774</v>
      </c>
      <c r="F451" s="32" t="s">
        <v>2775</v>
      </c>
      <c r="G451" s="33" t="s">
        <v>2238</v>
      </c>
      <c r="H451" s="33" t="s">
        <v>2074</v>
      </c>
      <c r="I451" s="35" t="s">
        <v>2040</v>
      </c>
      <c r="J451" s="35" t="s">
        <v>2361</v>
      </c>
      <c r="K451" s="35" t="s">
        <v>2736</v>
      </c>
      <c r="L451" s="97">
        <v>28</v>
      </c>
      <c r="M451" s="133" t="s">
        <v>2390</v>
      </c>
      <c r="N451" s="133">
        <v>28</v>
      </c>
      <c r="O451" s="133">
        <v>28</v>
      </c>
      <c r="P451" s="133">
        <v>28</v>
      </c>
      <c r="Q451" s="133">
        <v>30</v>
      </c>
      <c r="R451" s="133">
        <v>30</v>
      </c>
      <c r="S451" s="133" t="s">
        <v>2390</v>
      </c>
      <c r="T451" s="97">
        <v>30</v>
      </c>
      <c r="U451" s="133">
        <v>30</v>
      </c>
      <c r="V451" s="101">
        <v>30</v>
      </c>
      <c r="W451" s="133">
        <v>30</v>
      </c>
      <c r="X451" s="133">
        <v>27</v>
      </c>
      <c r="Y451" s="133">
        <v>29.5</v>
      </c>
      <c r="Z451" s="133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133"/>
      <c r="AO451" s="133"/>
      <c r="AP451" s="133"/>
      <c r="AQ451" s="133"/>
      <c r="AR451" s="133"/>
      <c r="AS451" s="134"/>
      <c r="AT451" s="97"/>
      <c r="AU451" s="97"/>
      <c r="AV451" s="97"/>
      <c r="AW451" s="97"/>
      <c r="AX451" s="97"/>
      <c r="AY451" s="97"/>
      <c r="AZ451" s="97"/>
      <c r="BA451" s="133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37">
        <f t="shared" si="28"/>
        <v>29.041666666666668</v>
      </c>
      <c r="BM451" s="37">
        <f t="shared" si="29"/>
        <v>38.72222222222222</v>
      </c>
      <c r="BN451" s="38">
        <v>20</v>
      </c>
      <c r="BO451" s="38">
        <v>20</v>
      </c>
      <c r="BP451" s="117">
        <f t="shared" si="30"/>
        <v>78.72222222222223</v>
      </c>
    </row>
    <row r="452" spans="1:68" s="4" customFormat="1" ht="18" customHeight="1">
      <c r="A452" s="29" t="s">
        <v>2704</v>
      </c>
      <c r="B452" s="30" t="s">
        <v>2541</v>
      </c>
      <c r="C452" s="31" t="s">
        <v>2776</v>
      </c>
      <c r="D452" s="31" t="s">
        <v>2777</v>
      </c>
      <c r="E452" s="31" t="s">
        <v>2574</v>
      </c>
      <c r="F452" s="32" t="s">
        <v>2778</v>
      </c>
      <c r="G452" s="33" t="s">
        <v>2732</v>
      </c>
      <c r="H452" s="33" t="s">
        <v>2074</v>
      </c>
      <c r="I452" s="35" t="s">
        <v>2039</v>
      </c>
      <c r="J452" s="35" t="s">
        <v>2361</v>
      </c>
      <c r="K452" s="35" t="s">
        <v>2713</v>
      </c>
      <c r="L452" s="97">
        <v>28</v>
      </c>
      <c r="M452" s="133" t="s">
        <v>2717</v>
      </c>
      <c r="N452" s="133">
        <v>30</v>
      </c>
      <c r="O452" s="133">
        <v>29</v>
      </c>
      <c r="P452" s="133">
        <v>30</v>
      </c>
      <c r="Q452" s="133">
        <v>30</v>
      </c>
      <c r="R452" s="133">
        <v>30</v>
      </c>
      <c r="S452" s="133" t="s">
        <v>2390</v>
      </c>
      <c r="T452" s="97">
        <v>30</v>
      </c>
      <c r="U452" s="133">
        <v>30</v>
      </c>
      <c r="V452" s="101">
        <v>30</v>
      </c>
      <c r="W452" s="133">
        <v>29</v>
      </c>
      <c r="X452" s="133">
        <v>27</v>
      </c>
      <c r="Y452" s="133">
        <v>30</v>
      </c>
      <c r="Z452" s="133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133"/>
      <c r="AO452" s="133"/>
      <c r="AP452" s="133"/>
      <c r="AQ452" s="133"/>
      <c r="AR452" s="133"/>
      <c r="AS452" s="134"/>
      <c r="AT452" s="97"/>
      <c r="AU452" s="97"/>
      <c r="AV452" s="97"/>
      <c r="AW452" s="97"/>
      <c r="AX452" s="97"/>
      <c r="AY452" s="97"/>
      <c r="AZ452" s="97"/>
      <c r="BA452" s="133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37">
        <f t="shared" si="28"/>
        <v>29.416666666666668</v>
      </c>
      <c r="BM452" s="37">
        <f t="shared" si="29"/>
        <v>39.22222222222222</v>
      </c>
      <c r="BN452" s="38">
        <v>20</v>
      </c>
      <c r="BO452" s="38">
        <v>20</v>
      </c>
      <c r="BP452" s="117">
        <f t="shared" si="30"/>
        <v>79.22222222222223</v>
      </c>
    </row>
    <row r="453" spans="1:68" s="4" customFormat="1" ht="18" customHeight="1">
      <c r="A453" s="29" t="s">
        <v>1589</v>
      </c>
      <c r="B453" s="30" t="s">
        <v>2541</v>
      </c>
      <c r="C453" s="68" t="s">
        <v>1871</v>
      </c>
      <c r="D453" s="31" t="s">
        <v>1620</v>
      </c>
      <c r="E453" s="31" t="s">
        <v>1621</v>
      </c>
      <c r="F453" s="32" t="s">
        <v>2098</v>
      </c>
      <c r="G453" s="33" t="s">
        <v>2099</v>
      </c>
      <c r="H453" s="33"/>
      <c r="I453" s="34" t="s">
        <v>2040</v>
      </c>
      <c r="J453" s="69" t="s">
        <v>2361</v>
      </c>
      <c r="K453" s="35" t="s">
        <v>2045</v>
      </c>
      <c r="L453" s="65">
        <v>30</v>
      </c>
      <c r="M453" s="65">
        <v>30</v>
      </c>
      <c r="N453" s="132">
        <v>30</v>
      </c>
      <c r="O453" s="67">
        <v>28</v>
      </c>
      <c r="P453" s="65">
        <v>30</v>
      </c>
      <c r="Q453" s="67">
        <v>30</v>
      </c>
      <c r="R453" s="67">
        <v>27</v>
      </c>
      <c r="S453" s="65">
        <v>30</v>
      </c>
      <c r="T453" s="65">
        <v>30</v>
      </c>
      <c r="U453" s="67" t="s">
        <v>2342</v>
      </c>
      <c r="V453" s="65">
        <v>28</v>
      </c>
      <c r="W453" s="65">
        <v>28</v>
      </c>
      <c r="X453" s="67">
        <v>30</v>
      </c>
      <c r="Y453" s="132">
        <v>30</v>
      </c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65"/>
      <c r="AO453" s="65"/>
      <c r="AP453" s="65"/>
      <c r="AQ453" s="65"/>
      <c r="AR453" s="65"/>
      <c r="AS453" s="65"/>
      <c r="AT453" s="132"/>
      <c r="AU453" s="132"/>
      <c r="AV453" s="132"/>
      <c r="AW453" s="132"/>
      <c r="AX453" s="132"/>
      <c r="AY453" s="132"/>
      <c r="AZ453" s="132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37">
        <f t="shared" si="28"/>
        <v>29.307692307692307</v>
      </c>
      <c r="BM453" s="37">
        <f t="shared" si="29"/>
        <v>39.07692307692308</v>
      </c>
      <c r="BN453" s="38">
        <v>20</v>
      </c>
      <c r="BO453" s="38">
        <v>20</v>
      </c>
      <c r="BP453" s="117">
        <f t="shared" si="30"/>
        <v>79.07692307692308</v>
      </c>
    </row>
    <row r="454" spans="1:68" ht="18" customHeight="1">
      <c r="A454" s="29" t="s">
        <v>2169</v>
      </c>
      <c r="B454" s="30" t="s">
        <v>2541</v>
      </c>
      <c r="C454" s="31" t="s">
        <v>1310</v>
      </c>
      <c r="D454" s="31" t="s">
        <v>1311</v>
      </c>
      <c r="E454" s="31" t="s">
        <v>2641</v>
      </c>
      <c r="F454" s="32" t="s">
        <v>1312</v>
      </c>
      <c r="G454" s="33" t="s">
        <v>2080</v>
      </c>
      <c r="H454" s="33" t="s">
        <v>2074</v>
      </c>
      <c r="I454" s="34" t="s">
        <v>2039</v>
      </c>
      <c r="J454" s="35" t="s">
        <v>2361</v>
      </c>
      <c r="K454" s="35" t="s">
        <v>2708</v>
      </c>
      <c r="L454" s="124">
        <v>30</v>
      </c>
      <c r="M454" s="123">
        <v>28</v>
      </c>
      <c r="N454" s="123">
        <v>30</v>
      </c>
      <c r="O454" s="123">
        <v>30</v>
      </c>
      <c r="P454" s="123">
        <v>30</v>
      </c>
      <c r="Q454" s="125">
        <v>30</v>
      </c>
      <c r="R454" s="125">
        <v>30</v>
      </c>
      <c r="S454" s="125">
        <v>30</v>
      </c>
      <c r="T454" s="125">
        <v>30</v>
      </c>
      <c r="U454" s="123">
        <v>28</v>
      </c>
      <c r="V454" s="123">
        <v>30</v>
      </c>
      <c r="W454" s="123">
        <v>30</v>
      </c>
      <c r="X454" s="133">
        <v>27</v>
      </c>
      <c r="Y454" s="123">
        <v>29</v>
      </c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6"/>
      <c r="AO454" s="126"/>
      <c r="AP454" s="126"/>
      <c r="AQ454" s="126"/>
      <c r="AR454" s="126"/>
      <c r="AS454" s="125"/>
      <c r="AT454" s="123"/>
      <c r="AU454" s="123"/>
      <c r="AV454" s="123"/>
      <c r="AW454" s="123"/>
      <c r="AX454" s="123"/>
      <c r="AY454" s="123"/>
      <c r="AZ454" s="123"/>
      <c r="BA454" s="126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37">
        <f t="shared" si="28"/>
        <v>29.428571428571427</v>
      </c>
      <c r="BM454" s="37">
        <f t="shared" si="29"/>
        <v>39.238095238095234</v>
      </c>
      <c r="BN454" s="38">
        <v>20</v>
      </c>
      <c r="BO454" s="38">
        <v>20</v>
      </c>
      <c r="BP454" s="117">
        <f t="shared" si="30"/>
        <v>79.23809523809524</v>
      </c>
    </row>
    <row r="455" spans="1:68" ht="18" customHeight="1">
      <c r="A455" s="29" t="s">
        <v>2169</v>
      </c>
      <c r="B455" s="30" t="s">
        <v>2541</v>
      </c>
      <c r="C455" s="31" t="s">
        <v>1313</v>
      </c>
      <c r="D455" s="31" t="s">
        <v>1314</v>
      </c>
      <c r="E455" s="31" t="s">
        <v>2861</v>
      </c>
      <c r="F455" s="32" t="s">
        <v>1315</v>
      </c>
      <c r="G455" s="33" t="s">
        <v>2080</v>
      </c>
      <c r="H455" s="33" t="s">
        <v>2074</v>
      </c>
      <c r="I455" s="34" t="s">
        <v>2039</v>
      </c>
      <c r="J455" s="35" t="s">
        <v>2361</v>
      </c>
      <c r="K455" s="35" t="s">
        <v>2708</v>
      </c>
      <c r="L455" s="124">
        <v>30</v>
      </c>
      <c r="M455" s="123" t="s">
        <v>3199</v>
      </c>
      <c r="N455" s="123">
        <v>30</v>
      </c>
      <c r="O455" s="123">
        <v>30</v>
      </c>
      <c r="P455" s="123" t="s">
        <v>3200</v>
      </c>
      <c r="Q455" s="125">
        <v>30</v>
      </c>
      <c r="R455" s="125">
        <v>30</v>
      </c>
      <c r="S455" s="125" t="s">
        <v>3199</v>
      </c>
      <c r="T455" s="125">
        <v>29</v>
      </c>
      <c r="U455" s="123">
        <v>29</v>
      </c>
      <c r="V455" s="123">
        <v>28</v>
      </c>
      <c r="W455" s="123">
        <v>30</v>
      </c>
      <c r="X455" s="133">
        <v>28</v>
      </c>
      <c r="Y455" s="123">
        <v>29</v>
      </c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6"/>
      <c r="AO455" s="126"/>
      <c r="AP455" s="126"/>
      <c r="AQ455" s="126"/>
      <c r="AR455" s="126"/>
      <c r="AS455" s="125"/>
      <c r="AT455" s="123"/>
      <c r="AU455" s="123"/>
      <c r="AV455" s="123"/>
      <c r="AW455" s="123"/>
      <c r="AX455" s="123"/>
      <c r="AY455" s="123"/>
      <c r="AZ455" s="123"/>
      <c r="BA455" s="126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37">
        <f t="shared" si="28"/>
        <v>29.363636363636363</v>
      </c>
      <c r="BM455" s="37">
        <f t="shared" si="29"/>
        <v>39.15151515151515</v>
      </c>
      <c r="BN455" s="38">
        <v>20</v>
      </c>
      <c r="BO455" s="38">
        <v>20</v>
      </c>
      <c r="BP455" s="117">
        <f t="shared" si="30"/>
        <v>79.15151515151516</v>
      </c>
    </row>
    <row r="456" spans="1:68" ht="18" customHeight="1">
      <c r="A456" s="29" t="s">
        <v>1589</v>
      </c>
      <c r="B456" s="30" t="s">
        <v>2541</v>
      </c>
      <c r="C456" s="68" t="s">
        <v>1873</v>
      </c>
      <c r="D456" s="31" t="s">
        <v>1624</v>
      </c>
      <c r="E456" s="31" t="s">
        <v>1625</v>
      </c>
      <c r="F456" s="32" t="s">
        <v>2102</v>
      </c>
      <c r="G456" s="33" t="s">
        <v>2076</v>
      </c>
      <c r="H456" s="33" t="s">
        <v>1589</v>
      </c>
      <c r="I456" s="34" t="s">
        <v>2039</v>
      </c>
      <c r="J456" s="69" t="s">
        <v>2361</v>
      </c>
      <c r="K456" s="35" t="s">
        <v>2045</v>
      </c>
      <c r="L456" s="65">
        <v>30</v>
      </c>
      <c r="M456" s="65">
        <v>30</v>
      </c>
      <c r="N456" s="65">
        <v>28</v>
      </c>
      <c r="O456" s="65">
        <v>29</v>
      </c>
      <c r="P456" s="65">
        <v>28</v>
      </c>
      <c r="Q456" s="67">
        <v>30</v>
      </c>
      <c r="R456" s="67">
        <v>27</v>
      </c>
      <c r="S456" s="65">
        <v>30</v>
      </c>
      <c r="T456" s="65">
        <v>30</v>
      </c>
      <c r="U456" s="65" t="s">
        <v>2342</v>
      </c>
      <c r="V456" s="65">
        <v>30</v>
      </c>
      <c r="W456" s="65">
        <v>30</v>
      </c>
      <c r="X456" s="67">
        <v>30</v>
      </c>
      <c r="Y456" s="65">
        <v>30</v>
      </c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37">
        <f t="shared" si="28"/>
        <v>29.384615384615383</v>
      </c>
      <c r="BM456" s="37">
        <f t="shared" si="29"/>
        <v>39.179487179487175</v>
      </c>
      <c r="BN456" s="38">
        <v>20</v>
      </c>
      <c r="BO456" s="38">
        <v>20</v>
      </c>
      <c r="BP456" s="117">
        <f t="shared" si="30"/>
        <v>79.17948717948718</v>
      </c>
    </row>
    <row r="457" spans="1:68" ht="18" customHeight="1">
      <c r="A457" s="29" t="s">
        <v>1589</v>
      </c>
      <c r="B457" s="30" t="s">
        <v>2541</v>
      </c>
      <c r="C457" s="68" t="s">
        <v>1875</v>
      </c>
      <c r="D457" s="31" t="s">
        <v>1627</v>
      </c>
      <c r="E457" s="31" t="s">
        <v>1628</v>
      </c>
      <c r="F457" s="32" t="s">
        <v>2105</v>
      </c>
      <c r="G457" s="33" t="s">
        <v>2106</v>
      </c>
      <c r="H457" s="33" t="s">
        <v>1589</v>
      </c>
      <c r="I457" s="34" t="s">
        <v>2040</v>
      </c>
      <c r="J457" s="69" t="s">
        <v>2361</v>
      </c>
      <c r="K457" s="35" t="s">
        <v>2047</v>
      </c>
      <c r="L457" s="65">
        <v>30</v>
      </c>
      <c r="M457" s="65">
        <v>30</v>
      </c>
      <c r="N457" s="65">
        <v>28</v>
      </c>
      <c r="O457" s="65">
        <v>28</v>
      </c>
      <c r="P457" s="65">
        <v>30</v>
      </c>
      <c r="Q457" s="67">
        <v>30</v>
      </c>
      <c r="R457" s="65">
        <v>27</v>
      </c>
      <c r="S457" s="65">
        <v>30</v>
      </c>
      <c r="T457" s="65">
        <v>30</v>
      </c>
      <c r="U457" s="65" t="s">
        <v>2342</v>
      </c>
      <c r="V457" s="65" t="s">
        <v>2346</v>
      </c>
      <c r="W457" s="65">
        <v>28</v>
      </c>
      <c r="X457" s="67" t="s">
        <v>2346</v>
      </c>
      <c r="Y457" s="65">
        <v>29.5</v>
      </c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37">
        <f t="shared" si="28"/>
        <v>29.136363636363637</v>
      </c>
      <c r="BM457" s="37">
        <f t="shared" si="29"/>
        <v>38.84848484848485</v>
      </c>
      <c r="BN457" s="38">
        <v>20</v>
      </c>
      <c r="BO457" s="38">
        <v>20</v>
      </c>
      <c r="BP457" s="117">
        <f t="shared" si="30"/>
        <v>78.84848484848484</v>
      </c>
    </row>
    <row r="458" spans="1:68" s="4" customFormat="1" ht="18" customHeight="1">
      <c r="A458" s="29" t="s">
        <v>2704</v>
      </c>
      <c r="B458" s="30" t="s">
        <v>2541</v>
      </c>
      <c r="C458" s="31" t="s">
        <v>2779</v>
      </c>
      <c r="D458" s="31" t="s">
        <v>2780</v>
      </c>
      <c r="E458" s="31" t="s">
        <v>2781</v>
      </c>
      <c r="F458" s="32" t="s">
        <v>2782</v>
      </c>
      <c r="G458" s="33" t="s">
        <v>2080</v>
      </c>
      <c r="H458" s="33" t="s">
        <v>2074</v>
      </c>
      <c r="I458" s="35" t="s">
        <v>2039</v>
      </c>
      <c r="J458" s="35" t="s">
        <v>2361</v>
      </c>
      <c r="K458" s="35" t="s">
        <v>2708</v>
      </c>
      <c r="L458" s="97">
        <v>30</v>
      </c>
      <c r="M458" s="133" t="s">
        <v>2390</v>
      </c>
      <c r="N458" s="133">
        <v>29</v>
      </c>
      <c r="O458" s="133">
        <v>30</v>
      </c>
      <c r="P458" s="133">
        <v>29</v>
      </c>
      <c r="Q458" s="133">
        <v>30</v>
      </c>
      <c r="R458" s="133">
        <v>30</v>
      </c>
      <c r="S458" s="133" t="s">
        <v>2390</v>
      </c>
      <c r="T458" s="97">
        <v>30</v>
      </c>
      <c r="U458" s="133">
        <v>30</v>
      </c>
      <c r="V458" s="101">
        <v>30</v>
      </c>
      <c r="W458" s="133">
        <v>27</v>
      </c>
      <c r="X458" s="133">
        <v>28</v>
      </c>
      <c r="Y458" s="133">
        <v>30</v>
      </c>
      <c r="Z458" s="133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133"/>
      <c r="AO458" s="133"/>
      <c r="AP458" s="133"/>
      <c r="AQ458" s="133"/>
      <c r="AR458" s="133"/>
      <c r="AS458" s="134"/>
      <c r="AT458" s="97"/>
      <c r="AU458" s="97"/>
      <c r="AV458" s="97"/>
      <c r="AW458" s="97"/>
      <c r="AX458" s="97"/>
      <c r="AY458" s="97"/>
      <c r="AZ458" s="97"/>
      <c r="BA458" s="133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37">
        <f t="shared" si="28"/>
        <v>29.416666666666668</v>
      </c>
      <c r="BM458" s="37">
        <f t="shared" si="29"/>
        <v>39.22222222222222</v>
      </c>
      <c r="BN458" s="38">
        <v>20</v>
      </c>
      <c r="BO458" s="38">
        <v>20</v>
      </c>
      <c r="BP458" s="117">
        <f t="shared" si="30"/>
        <v>79.22222222222223</v>
      </c>
    </row>
    <row r="459" spans="1:68" s="4" customFormat="1" ht="18" customHeight="1">
      <c r="A459" s="29" t="s">
        <v>2169</v>
      </c>
      <c r="B459" s="30" t="s">
        <v>2541</v>
      </c>
      <c r="C459" s="31" t="s">
        <v>1321</v>
      </c>
      <c r="D459" s="31" t="s">
        <v>1322</v>
      </c>
      <c r="E459" s="31" t="s">
        <v>1323</v>
      </c>
      <c r="F459" s="32" t="s">
        <v>1324</v>
      </c>
      <c r="G459" s="33" t="s">
        <v>2197</v>
      </c>
      <c r="H459" s="33" t="s">
        <v>2074</v>
      </c>
      <c r="I459" s="34" t="s">
        <v>2039</v>
      </c>
      <c r="J459" s="35" t="s">
        <v>2361</v>
      </c>
      <c r="K459" s="35" t="s">
        <v>2708</v>
      </c>
      <c r="L459" s="124">
        <v>27</v>
      </c>
      <c r="M459" s="123">
        <v>28</v>
      </c>
      <c r="N459" s="123">
        <v>30</v>
      </c>
      <c r="O459" s="123">
        <v>30</v>
      </c>
      <c r="P459" s="123">
        <v>30</v>
      </c>
      <c r="Q459" s="125">
        <v>30</v>
      </c>
      <c r="R459" s="125">
        <v>30</v>
      </c>
      <c r="S459" s="125">
        <v>28</v>
      </c>
      <c r="T459" s="125">
        <v>28</v>
      </c>
      <c r="U459" s="123">
        <v>28</v>
      </c>
      <c r="V459" s="123">
        <v>29</v>
      </c>
      <c r="W459" s="123">
        <v>30</v>
      </c>
      <c r="X459" s="133">
        <v>28</v>
      </c>
      <c r="Y459" s="123">
        <v>30</v>
      </c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6"/>
      <c r="AO459" s="126"/>
      <c r="AP459" s="126"/>
      <c r="AQ459" s="126"/>
      <c r="AR459" s="126"/>
      <c r="AS459" s="125"/>
      <c r="AT459" s="123"/>
      <c r="AU459" s="123"/>
      <c r="AV459" s="123"/>
      <c r="AW459" s="123"/>
      <c r="AX459" s="123"/>
      <c r="AY459" s="123"/>
      <c r="AZ459" s="123"/>
      <c r="BA459" s="126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37">
        <f t="shared" si="28"/>
        <v>29</v>
      </c>
      <c r="BM459" s="37">
        <f t="shared" si="29"/>
        <v>38.666666666666664</v>
      </c>
      <c r="BN459" s="38">
        <v>20</v>
      </c>
      <c r="BO459" s="38">
        <v>20</v>
      </c>
      <c r="BP459" s="117">
        <f t="shared" si="30"/>
        <v>78.66666666666666</v>
      </c>
    </row>
    <row r="460" spans="1:68" s="4" customFormat="1" ht="18" customHeight="1">
      <c r="A460" s="29" t="s">
        <v>1589</v>
      </c>
      <c r="B460" s="30" t="s">
        <v>2541</v>
      </c>
      <c r="C460" s="68" t="s">
        <v>1877</v>
      </c>
      <c r="D460" s="31" t="s">
        <v>1631</v>
      </c>
      <c r="E460" s="31" t="s">
        <v>1632</v>
      </c>
      <c r="F460" s="32" t="s">
        <v>2108</v>
      </c>
      <c r="G460" s="33" t="s">
        <v>2093</v>
      </c>
      <c r="H460" s="33" t="s">
        <v>1589</v>
      </c>
      <c r="I460" s="34" t="s">
        <v>2039</v>
      </c>
      <c r="J460" s="69" t="s">
        <v>2361</v>
      </c>
      <c r="K460" s="35" t="s">
        <v>2044</v>
      </c>
      <c r="L460" s="65">
        <v>30</v>
      </c>
      <c r="M460" s="65">
        <v>30</v>
      </c>
      <c r="N460" s="65">
        <v>28</v>
      </c>
      <c r="O460" s="65">
        <v>30</v>
      </c>
      <c r="P460" s="65">
        <v>28</v>
      </c>
      <c r="Q460" s="67">
        <v>30</v>
      </c>
      <c r="R460" s="65">
        <v>24</v>
      </c>
      <c r="S460" s="65">
        <v>27</v>
      </c>
      <c r="T460" s="65">
        <v>30</v>
      </c>
      <c r="U460" s="65" t="s">
        <v>2342</v>
      </c>
      <c r="V460" s="65">
        <v>26</v>
      </c>
      <c r="W460" s="65">
        <v>28</v>
      </c>
      <c r="X460" s="67">
        <v>30</v>
      </c>
      <c r="Y460" s="65">
        <v>29</v>
      </c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37">
        <f t="shared" si="28"/>
        <v>28.46153846153846</v>
      </c>
      <c r="BM460" s="37">
        <f t="shared" si="29"/>
        <v>37.94871794871794</v>
      </c>
      <c r="BN460" s="38">
        <v>20</v>
      </c>
      <c r="BO460" s="38">
        <v>20</v>
      </c>
      <c r="BP460" s="117">
        <f t="shared" si="30"/>
        <v>77.94871794871794</v>
      </c>
    </row>
    <row r="461" spans="1:68" s="4" customFormat="1" ht="18" customHeight="1">
      <c r="A461" s="29" t="s">
        <v>2169</v>
      </c>
      <c r="B461" s="30" t="s">
        <v>2541</v>
      </c>
      <c r="C461" s="31" t="s">
        <v>1325</v>
      </c>
      <c r="D461" s="31" t="s">
        <v>2397</v>
      </c>
      <c r="E461" s="31" t="s">
        <v>2450</v>
      </c>
      <c r="F461" s="32" t="s">
        <v>1326</v>
      </c>
      <c r="G461" s="33" t="s">
        <v>2154</v>
      </c>
      <c r="H461" s="33" t="s">
        <v>1589</v>
      </c>
      <c r="I461" s="34" t="s">
        <v>2039</v>
      </c>
      <c r="J461" s="35" t="s">
        <v>2361</v>
      </c>
      <c r="K461" s="35" t="s">
        <v>2708</v>
      </c>
      <c r="L461" s="124">
        <v>30</v>
      </c>
      <c r="M461" s="123">
        <v>28</v>
      </c>
      <c r="N461" s="123">
        <v>30</v>
      </c>
      <c r="O461" s="123">
        <v>30</v>
      </c>
      <c r="P461" s="123">
        <v>30</v>
      </c>
      <c r="Q461" s="125">
        <v>30</v>
      </c>
      <c r="R461" s="125">
        <v>30</v>
      </c>
      <c r="S461" s="125">
        <v>28</v>
      </c>
      <c r="T461" s="125">
        <v>30</v>
      </c>
      <c r="U461" s="123">
        <v>28</v>
      </c>
      <c r="V461" s="123">
        <v>26</v>
      </c>
      <c r="W461" s="123">
        <v>30</v>
      </c>
      <c r="X461" s="133">
        <v>28</v>
      </c>
      <c r="Y461" s="123">
        <v>30</v>
      </c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6"/>
      <c r="AO461" s="126"/>
      <c r="AP461" s="126"/>
      <c r="AQ461" s="126"/>
      <c r="AR461" s="126"/>
      <c r="AS461" s="125"/>
      <c r="AT461" s="123"/>
      <c r="AU461" s="123"/>
      <c r="AV461" s="123"/>
      <c r="AW461" s="123"/>
      <c r="AX461" s="123"/>
      <c r="AY461" s="123"/>
      <c r="AZ461" s="123"/>
      <c r="BA461" s="126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37">
        <f t="shared" si="28"/>
        <v>29.142857142857142</v>
      </c>
      <c r="BM461" s="37">
        <f t="shared" si="29"/>
        <v>38.85714285714286</v>
      </c>
      <c r="BN461" s="38">
        <v>20</v>
      </c>
      <c r="BO461" s="38">
        <v>20</v>
      </c>
      <c r="BP461" s="117">
        <f t="shared" si="30"/>
        <v>78.85714285714286</v>
      </c>
    </row>
    <row r="462" spans="1:68" ht="18" customHeight="1">
      <c r="A462" s="29" t="s">
        <v>2704</v>
      </c>
      <c r="B462" s="30" t="s">
        <v>2541</v>
      </c>
      <c r="C462" s="31" t="s">
        <v>2783</v>
      </c>
      <c r="D462" s="31" t="s">
        <v>2784</v>
      </c>
      <c r="E462" s="31" t="s">
        <v>2785</v>
      </c>
      <c r="F462" s="32" t="s">
        <v>2786</v>
      </c>
      <c r="G462" s="33" t="s">
        <v>2257</v>
      </c>
      <c r="H462" s="33" t="s">
        <v>2074</v>
      </c>
      <c r="I462" s="35" t="s">
        <v>2040</v>
      </c>
      <c r="J462" s="35" t="s">
        <v>2361</v>
      </c>
      <c r="K462" s="35" t="s">
        <v>2708</v>
      </c>
      <c r="L462" s="97">
        <v>29</v>
      </c>
      <c r="M462" s="133" t="s">
        <v>2390</v>
      </c>
      <c r="N462" s="133">
        <v>30</v>
      </c>
      <c r="O462" s="133">
        <v>30</v>
      </c>
      <c r="P462" s="133">
        <v>30</v>
      </c>
      <c r="Q462" s="133">
        <v>30</v>
      </c>
      <c r="R462" s="133">
        <v>30</v>
      </c>
      <c r="S462" s="133" t="s">
        <v>2390</v>
      </c>
      <c r="T462" s="97">
        <v>30</v>
      </c>
      <c r="U462" s="133">
        <v>30</v>
      </c>
      <c r="V462" s="101">
        <v>30</v>
      </c>
      <c r="W462" s="133">
        <v>30</v>
      </c>
      <c r="X462" s="133">
        <v>28</v>
      </c>
      <c r="Y462" s="133">
        <v>30</v>
      </c>
      <c r="Z462" s="133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133"/>
      <c r="AO462" s="133"/>
      <c r="AP462" s="133"/>
      <c r="AQ462" s="133"/>
      <c r="AR462" s="133"/>
      <c r="AS462" s="134"/>
      <c r="AT462" s="97"/>
      <c r="AU462" s="97"/>
      <c r="AV462" s="97"/>
      <c r="AW462" s="97"/>
      <c r="AX462" s="97"/>
      <c r="AY462" s="97"/>
      <c r="AZ462" s="97"/>
      <c r="BA462" s="133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37">
        <f t="shared" si="28"/>
        <v>29.75</v>
      </c>
      <c r="BM462" s="37">
        <f t="shared" si="29"/>
        <v>39.666666666666664</v>
      </c>
      <c r="BN462" s="38">
        <v>20</v>
      </c>
      <c r="BO462" s="38">
        <v>20</v>
      </c>
      <c r="BP462" s="117">
        <f t="shared" si="30"/>
        <v>79.66666666666666</v>
      </c>
    </row>
    <row r="463" spans="1:68" s="4" customFormat="1" ht="18" customHeight="1">
      <c r="A463" s="29" t="s">
        <v>2169</v>
      </c>
      <c r="B463" s="30" t="s">
        <v>2541</v>
      </c>
      <c r="C463" s="31" t="s">
        <v>1331</v>
      </c>
      <c r="D463" s="31" t="s">
        <v>1332</v>
      </c>
      <c r="E463" s="31" t="s">
        <v>1333</v>
      </c>
      <c r="F463" s="32" t="s">
        <v>1334</v>
      </c>
      <c r="G463" s="33" t="s">
        <v>1335</v>
      </c>
      <c r="H463" s="33" t="s">
        <v>2210</v>
      </c>
      <c r="I463" s="34" t="s">
        <v>2040</v>
      </c>
      <c r="J463" s="35" t="s">
        <v>2361</v>
      </c>
      <c r="K463" s="35" t="s">
        <v>2736</v>
      </c>
      <c r="L463" s="124">
        <v>28</v>
      </c>
      <c r="M463" s="123">
        <v>28</v>
      </c>
      <c r="N463" s="123">
        <v>30</v>
      </c>
      <c r="O463" s="123">
        <v>30</v>
      </c>
      <c r="P463" s="123">
        <v>30</v>
      </c>
      <c r="Q463" s="125">
        <v>30</v>
      </c>
      <c r="R463" s="125">
        <v>30</v>
      </c>
      <c r="S463" s="125">
        <v>30</v>
      </c>
      <c r="T463" s="125">
        <v>30</v>
      </c>
      <c r="U463" s="123">
        <v>28</v>
      </c>
      <c r="V463" s="123">
        <v>28</v>
      </c>
      <c r="W463" s="123">
        <v>30</v>
      </c>
      <c r="X463" s="133">
        <v>27</v>
      </c>
      <c r="Y463" s="123">
        <v>29</v>
      </c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6"/>
      <c r="AO463" s="126"/>
      <c r="AP463" s="126"/>
      <c r="AQ463" s="126"/>
      <c r="AR463" s="126"/>
      <c r="AS463" s="125"/>
      <c r="AT463" s="123"/>
      <c r="AU463" s="123"/>
      <c r="AV463" s="123"/>
      <c r="AW463" s="123"/>
      <c r="AX463" s="123"/>
      <c r="AY463" s="123"/>
      <c r="AZ463" s="123"/>
      <c r="BA463" s="126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37">
        <f t="shared" si="28"/>
        <v>29.142857142857142</v>
      </c>
      <c r="BM463" s="37">
        <f t="shared" si="29"/>
        <v>38.85714285714286</v>
      </c>
      <c r="BN463" s="38">
        <v>20</v>
      </c>
      <c r="BO463" s="38">
        <v>20</v>
      </c>
      <c r="BP463" s="117">
        <f t="shared" si="30"/>
        <v>78.85714285714286</v>
      </c>
    </row>
    <row r="464" spans="1:68" s="4" customFormat="1" ht="18" customHeight="1">
      <c r="A464" s="29" t="s">
        <v>2704</v>
      </c>
      <c r="B464" s="30" t="s">
        <v>2541</v>
      </c>
      <c r="C464" s="31" t="s">
        <v>2787</v>
      </c>
      <c r="D464" s="31" t="s">
        <v>2788</v>
      </c>
      <c r="E464" s="31" t="s">
        <v>2458</v>
      </c>
      <c r="F464" s="32" t="s">
        <v>2789</v>
      </c>
      <c r="G464" s="33" t="s">
        <v>2197</v>
      </c>
      <c r="H464" s="33" t="s">
        <v>2074</v>
      </c>
      <c r="I464" s="35" t="s">
        <v>2039</v>
      </c>
      <c r="J464" s="35" t="s">
        <v>2361</v>
      </c>
      <c r="K464" s="35" t="s">
        <v>2708</v>
      </c>
      <c r="L464" s="97">
        <v>28</v>
      </c>
      <c r="M464" s="133">
        <v>28</v>
      </c>
      <c r="N464" s="133">
        <v>27</v>
      </c>
      <c r="O464" s="133">
        <v>29</v>
      </c>
      <c r="P464" s="133">
        <v>27</v>
      </c>
      <c r="Q464" s="133">
        <v>30</v>
      </c>
      <c r="R464" s="133">
        <v>30</v>
      </c>
      <c r="S464" s="133">
        <v>28</v>
      </c>
      <c r="T464" s="97">
        <v>30</v>
      </c>
      <c r="U464" s="133">
        <v>30</v>
      </c>
      <c r="V464" s="101">
        <v>30</v>
      </c>
      <c r="W464" s="133">
        <v>28</v>
      </c>
      <c r="X464" s="133">
        <v>27</v>
      </c>
      <c r="Y464" s="133">
        <v>30</v>
      </c>
      <c r="Z464" s="133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133"/>
      <c r="AO464" s="133"/>
      <c r="AP464" s="133"/>
      <c r="AQ464" s="133"/>
      <c r="AR464" s="133"/>
      <c r="AS464" s="134"/>
      <c r="AT464" s="97"/>
      <c r="AU464" s="97"/>
      <c r="AV464" s="97"/>
      <c r="AW464" s="97"/>
      <c r="AX464" s="97"/>
      <c r="AY464" s="97"/>
      <c r="AZ464" s="97"/>
      <c r="BA464" s="133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37">
        <f t="shared" si="28"/>
        <v>28.714285714285715</v>
      </c>
      <c r="BM464" s="37">
        <f t="shared" si="29"/>
        <v>38.28571428571429</v>
      </c>
      <c r="BN464" s="38">
        <v>20</v>
      </c>
      <c r="BO464" s="38">
        <v>20</v>
      </c>
      <c r="BP464" s="117">
        <f t="shared" si="30"/>
        <v>78.28571428571429</v>
      </c>
    </row>
    <row r="465" spans="1:68" ht="18" customHeight="1">
      <c r="A465" s="29" t="s">
        <v>2704</v>
      </c>
      <c r="B465" s="30" t="s">
        <v>2541</v>
      </c>
      <c r="C465" s="31" t="s">
        <v>2790</v>
      </c>
      <c r="D465" s="31" t="s">
        <v>2791</v>
      </c>
      <c r="E465" s="31" t="s">
        <v>2491</v>
      </c>
      <c r="F465" s="32" t="s">
        <v>2792</v>
      </c>
      <c r="G465" s="33" t="s">
        <v>2732</v>
      </c>
      <c r="H465" s="33" t="s">
        <v>2074</v>
      </c>
      <c r="I465" s="35" t="s">
        <v>2039</v>
      </c>
      <c r="J465" s="35" t="s">
        <v>2361</v>
      </c>
      <c r="K465" s="35" t="s">
        <v>2708</v>
      </c>
      <c r="L465" s="97">
        <v>30</v>
      </c>
      <c r="M465" s="133" t="s">
        <v>2390</v>
      </c>
      <c r="N465" s="133">
        <v>30</v>
      </c>
      <c r="O465" s="133">
        <v>30</v>
      </c>
      <c r="P465" s="133">
        <v>30</v>
      </c>
      <c r="Q465" s="133">
        <v>30</v>
      </c>
      <c r="R465" s="133">
        <v>30</v>
      </c>
      <c r="S465" s="133" t="s">
        <v>2390</v>
      </c>
      <c r="T465" s="97">
        <v>30</v>
      </c>
      <c r="U465" s="133">
        <v>30</v>
      </c>
      <c r="V465" s="101">
        <v>30</v>
      </c>
      <c r="W465" s="133">
        <v>29</v>
      </c>
      <c r="X465" s="133">
        <v>27</v>
      </c>
      <c r="Y465" s="133">
        <v>30</v>
      </c>
      <c r="Z465" s="133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133"/>
      <c r="AO465" s="133"/>
      <c r="AP465" s="133"/>
      <c r="AQ465" s="133"/>
      <c r="AR465" s="133"/>
      <c r="AS465" s="134"/>
      <c r="AT465" s="97"/>
      <c r="AU465" s="97"/>
      <c r="AV465" s="97"/>
      <c r="AW465" s="97"/>
      <c r="AX465" s="97"/>
      <c r="AY465" s="97"/>
      <c r="AZ465" s="97"/>
      <c r="BA465" s="133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37">
        <f t="shared" si="28"/>
        <v>29.666666666666668</v>
      </c>
      <c r="BM465" s="37">
        <f t="shared" si="29"/>
        <v>39.55555555555556</v>
      </c>
      <c r="BN465" s="38">
        <v>20</v>
      </c>
      <c r="BO465" s="38">
        <v>20</v>
      </c>
      <c r="BP465" s="117">
        <f t="shared" si="30"/>
        <v>79.55555555555556</v>
      </c>
    </row>
    <row r="466" spans="1:68" ht="18" customHeight="1">
      <c r="A466" s="29" t="s">
        <v>2704</v>
      </c>
      <c r="B466" s="30" t="s">
        <v>2541</v>
      </c>
      <c r="C466" s="31" t="s">
        <v>2793</v>
      </c>
      <c r="D466" s="31" t="s">
        <v>2794</v>
      </c>
      <c r="E466" s="31" t="s">
        <v>2795</v>
      </c>
      <c r="F466" s="32" t="s">
        <v>2796</v>
      </c>
      <c r="G466" s="33" t="s">
        <v>2257</v>
      </c>
      <c r="H466" s="33" t="s">
        <v>2074</v>
      </c>
      <c r="I466" s="35" t="s">
        <v>2040</v>
      </c>
      <c r="J466" s="35" t="s">
        <v>2361</v>
      </c>
      <c r="K466" s="35" t="s">
        <v>2736</v>
      </c>
      <c r="L466" s="97">
        <v>29</v>
      </c>
      <c r="M466" s="133" t="s">
        <v>2390</v>
      </c>
      <c r="N466" s="133">
        <v>30</v>
      </c>
      <c r="O466" s="133">
        <v>30</v>
      </c>
      <c r="P466" s="133">
        <v>30</v>
      </c>
      <c r="Q466" s="133">
        <v>30</v>
      </c>
      <c r="R466" s="133">
        <v>30</v>
      </c>
      <c r="S466" s="133" t="s">
        <v>2390</v>
      </c>
      <c r="T466" s="97">
        <v>30</v>
      </c>
      <c r="U466" s="133">
        <v>30</v>
      </c>
      <c r="V466" s="101">
        <v>30</v>
      </c>
      <c r="W466" s="133">
        <v>30</v>
      </c>
      <c r="X466" s="133">
        <v>29</v>
      </c>
      <c r="Y466" s="133">
        <v>30</v>
      </c>
      <c r="Z466" s="133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133"/>
      <c r="AO466" s="133"/>
      <c r="AP466" s="133"/>
      <c r="AQ466" s="133"/>
      <c r="AR466" s="133"/>
      <c r="AS466" s="134"/>
      <c r="AT466" s="97"/>
      <c r="AU466" s="97"/>
      <c r="AV466" s="97"/>
      <c r="AW466" s="97"/>
      <c r="AX466" s="97"/>
      <c r="AY466" s="97"/>
      <c r="AZ466" s="97"/>
      <c r="BA466" s="133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37">
        <f t="shared" si="28"/>
        <v>29.833333333333332</v>
      </c>
      <c r="BM466" s="37">
        <f t="shared" si="29"/>
        <v>39.77777777777778</v>
      </c>
      <c r="BN466" s="38">
        <v>20</v>
      </c>
      <c r="BO466" s="38">
        <v>20</v>
      </c>
      <c r="BP466" s="117">
        <f t="shared" si="30"/>
        <v>79.77777777777777</v>
      </c>
    </row>
    <row r="467" spans="1:68" ht="18" customHeight="1">
      <c r="A467" s="29" t="s">
        <v>1589</v>
      </c>
      <c r="B467" s="30" t="s">
        <v>2541</v>
      </c>
      <c r="C467" s="68" t="s">
        <v>1879</v>
      </c>
      <c r="D467" s="31" t="s">
        <v>1635</v>
      </c>
      <c r="E467" s="31" t="s">
        <v>1636</v>
      </c>
      <c r="F467" s="32" t="s">
        <v>2111</v>
      </c>
      <c r="G467" s="33" t="s">
        <v>2069</v>
      </c>
      <c r="H467" s="33" t="s">
        <v>1589</v>
      </c>
      <c r="I467" s="34" t="s">
        <v>2040</v>
      </c>
      <c r="J467" s="69" t="s">
        <v>2361</v>
      </c>
      <c r="K467" s="35" t="s">
        <v>2044</v>
      </c>
      <c r="L467" s="65">
        <v>30</v>
      </c>
      <c r="M467" s="65">
        <v>30</v>
      </c>
      <c r="N467" s="65">
        <v>26</v>
      </c>
      <c r="O467" s="65">
        <v>30</v>
      </c>
      <c r="P467" s="65">
        <v>27</v>
      </c>
      <c r="Q467" s="67">
        <v>30</v>
      </c>
      <c r="R467" s="65">
        <v>24</v>
      </c>
      <c r="S467" s="65">
        <v>30</v>
      </c>
      <c r="T467" s="65">
        <v>30</v>
      </c>
      <c r="U467" s="65" t="s">
        <v>2342</v>
      </c>
      <c r="V467" s="65">
        <v>28</v>
      </c>
      <c r="W467" s="65">
        <v>27</v>
      </c>
      <c r="X467" s="67">
        <v>30</v>
      </c>
      <c r="Y467" s="65">
        <v>29.5</v>
      </c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37">
        <f t="shared" si="28"/>
        <v>28.576923076923077</v>
      </c>
      <c r="BM467" s="37">
        <f t="shared" si="29"/>
        <v>38.1025641025641</v>
      </c>
      <c r="BN467" s="38">
        <v>20</v>
      </c>
      <c r="BO467" s="38">
        <v>20</v>
      </c>
      <c r="BP467" s="117">
        <f t="shared" si="30"/>
        <v>78.1025641025641</v>
      </c>
    </row>
    <row r="468" spans="1:68" ht="18" customHeight="1">
      <c r="A468" s="29" t="s">
        <v>1589</v>
      </c>
      <c r="B468" s="30" t="s">
        <v>2541</v>
      </c>
      <c r="C468" s="68" t="s">
        <v>1880</v>
      </c>
      <c r="D468" s="31" t="s">
        <v>1637</v>
      </c>
      <c r="E468" s="31" t="s">
        <v>1638</v>
      </c>
      <c r="F468" s="32" t="s">
        <v>2112</v>
      </c>
      <c r="G468" s="33" t="s">
        <v>2113</v>
      </c>
      <c r="H468" s="33" t="s">
        <v>2114</v>
      </c>
      <c r="I468" s="34" t="s">
        <v>2039</v>
      </c>
      <c r="J468" s="69" t="s">
        <v>2361</v>
      </c>
      <c r="K468" s="35" t="s">
        <v>2045</v>
      </c>
      <c r="L468" s="65">
        <v>30</v>
      </c>
      <c r="M468" s="65">
        <v>30</v>
      </c>
      <c r="N468" s="65">
        <v>30</v>
      </c>
      <c r="O468" s="65">
        <v>29</v>
      </c>
      <c r="P468" s="65">
        <v>30</v>
      </c>
      <c r="Q468" s="67">
        <v>30</v>
      </c>
      <c r="R468" s="65">
        <v>27</v>
      </c>
      <c r="S468" s="65">
        <v>30</v>
      </c>
      <c r="T468" s="65">
        <v>30</v>
      </c>
      <c r="U468" s="65" t="s">
        <v>2342</v>
      </c>
      <c r="V468" s="65">
        <v>30</v>
      </c>
      <c r="W468" s="65">
        <v>28</v>
      </c>
      <c r="X468" s="67">
        <v>30</v>
      </c>
      <c r="Y468" s="65">
        <v>30</v>
      </c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37">
        <f t="shared" si="28"/>
        <v>29.53846153846154</v>
      </c>
      <c r="BM468" s="37">
        <f t="shared" si="29"/>
        <v>39.38461538461539</v>
      </c>
      <c r="BN468" s="38">
        <v>20</v>
      </c>
      <c r="BO468" s="38">
        <v>20</v>
      </c>
      <c r="BP468" s="117">
        <f t="shared" si="30"/>
        <v>79.38461538461539</v>
      </c>
    </row>
    <row r="469" spans="1:68" ht="18" customHeight="1">
      <c r="A469" s="29" t="s">
        <v>1589</v>
      </c>
      <c r="B469" s="30" t="s">
        <v>2541</v>
      </c>
      <c r="C469" s="68" t="s">
        <v>2064</v>
      </c>
      <c r="D469" s="31" t="s">
        <v>1640</v>
      </c>
      <c r="E469" s="31" t="s">
        <v>1641</v>
      </c>
      <c r="F469" s="32" t="s">
        <v>2117</v>
      </c>
      <c r="G469" s="33" t="s">
        <v>2110</v>
      </c>
      <c r="H469" s="33" t="s">
        <v>2074</v>
      </c>
      <c r="I469" s="34" t="s">
        <v>2039</v>
      </c>
      <c r="J469" s="69" t="s">
        <v>2361</v>
      </c>
      <c r="K469" s="35" t="s">
        <v>2044</v>
      </c>
      <c r="L469" s="65">
        <v>30</v>
      </c>
      <c r="M469" s="65">
        <v>30</v>
      </c>
      <c r="N469" s="65">
        <v>26</v>
      </c>
      <c r="O469" s="65">
        <v>29</v>
      </c>
      <c r="P469" s="65">
        <v>30</v>
      </c>
      <c r="Q469" s="67">
        <v>30</v>
      </c>
      <c r="R469" s="65">
        <v>27</v>
      </c>
      <c r="S469" s="65">
        <v>30</v>
      </c>
      <c r="T469" s="65">
        <v>30</v>
      </c>
      <c r="U469" s="65" t="s">
        <v>2342</v>
      </c>
      <c r="V469" s="65">
        <v>30</v>
      </c>
      <c r="W469" s="65">
        <v>27</v>
      </c>
      <c r="X469" s="67">
        <v>30</v>
      </c>
      <c r="Y469" s="65">
        <v>29.5</v>
      </c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37">
        <f t="shared" si="28"/>
        <v>29.115384615384617</v>
      </c>
      <c r="BM469" s="37">
        <f t="shared" si="29"/>
        <v>38.820512820512825</v>
      </c>
      <c r="BN469" s="38">
        <v>20</v>
      </c>
      <c r="BO469" s="38">
        <v>20</v>
      </c>
      <c r="BP469" s="117">
        <f t="shared" si="30"/>
        <v>78.82051282051282</v>
      </c>
    </row>
    <row r="470" spans="1:68" ht="18" customHeight="1">
      <c r="A470" s="29" t="s">
        <v>1589</v>
      </c>
      <c r="B470" s="30" t="s">
        <v>2541</v>
      </c>
      <c r="C470" s="68" t="s">
        <v>1882</v>
      </c>
      <c r="D470" s="31" t="s">
        <v>1642</v>
      </c>
      <c r="E470" s="31" t="s">
        <v>1643</v>
      </c>
      <c r="F470" s="32" t="s">
        <v>2118</v>
      </c>
      <c r="G470" s="33" t="s">
        <v>2080</v>
      </c>
      <c r="H470" s="33" t="s">
        <v>2074</v>
      </c>
      <c r="I470" s="34" t="s">
        <v>2040</v>
      </c>
      <c r="J470" s="69" t="s">
        <v>2361</v>
      </c>
      <c r="K470" s="35" t="s">
        <v>2047</v>
      </c>
      <c r="L470" s="65">
        <v>30</v>
      </c>
      <c r="M470" s="65">
        <v>30</v>
      </c>
      <c r="N470" s="65">
        <v>26</v>
      </c>
      <c r="O470" s="65">
        <v>29</v>
      </c>
      <c r="P470" s="65">
        <v>30</v>
      </c>
      <c r="Q470" s="67">
        <v>30</v>
      </c>
      <c r="R470" s="65">
        <v>24</v>
      </c>
      <c r="S470" s="65">
        <v>30</v>
      </c>
      <c r="T470" s="65">
        <v>30</v>
      </c>
      <c r="U470" s="65" t="s">
        <v>2342</v>
      </c>
      <c r="V470" s="65">
        <v>30</v>
      </c>
      <c r="W470" s="65">
        <v>27</v>
      </c>
      <c r="X470" s="67">
        <v>30</v>
      </c>
      <c r="Y470" s="65">
        <v>29</v>
      </c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37">
        <f t="shared" si="28"/>
        <v>28.846153846153847</v>
      </c>
      <c r="BM470" s="37">
        <f t="shared" si="29"/>
        <v>38.46153846153846</v>
      </c>
      <c r="BN470" s="38">
        <v>20</v>
      </c>
      <c r="BO470" s="38">
        <v>20</v>
      </c>
      <c r="BP470" s="117">
        <f t="shared" si="30"/>
        <v>78.46153846153845</v>
      </c>
    </row>
    <row r="471" spans="1:68" ht="18" customHeight="1">
      <c r="A471" s="29" t="s">
        <v>1589</v>
      </c>
      <c r="B471" s="30" t="s">
        <v>2541</v>
      </c>
      <c r="C471" s="68" t="s">
        <v>1883</v>
      </c>
      <c r="D471" s="31" t="s">
        <v>1644</v>
      </c>
      <c r="E471" s="31" t="s">
        <v>1596</v>
      </c>
      <c r="F471" s="32" t="s">
        <v>2119</v>
      </c>
      <c r="G471" s="33" t="s">
        <v>2069</v>
      </c>
      <c r="H471" s="33" t="s">
        <v>1589</v>
      </c>
      <c r="I471" s="34" t="s">
        <v>2039</v>
      </c>
      <c r="J471" s="69" t="s">
        <v>2361</v>
      </c>
      <c r="K471" s="35" t="s">
        <v>2044</v>
      </c>
      <c r="L471" s="65">
        <v>30</v>
      </c>
      <c r="M471" s="65" t="s">
        <v>2346</v>
      </c>
      <c r="N471" s="65">
        <v>28</v>
      </c>
      <c r="O471" s="65">
        <v>29</v>
      </c>
      <c r="P471" s="65">
        <v>28</v>
      </c>
      <c r="Q471" s="67">
        <v>30</v>
      </c>
      <c r="R471" s="65">
        <v>24</v>
      </c>
      <c r="S471" s="65" t="s">
        <v>2346</v>
      </c>
      <c r="T471" s="65">
        <v>30</v>
      </c>
      <c r="U471" s="65">
        <v>30</v>
      </c>
      <c r="V471" s="65">
        <v>26</v>
      </c>
      <c r="W471" s="65">
        <v>30</v>
      </c>
      <c r="X471" s="67">
        <v>30</v>
      </c>
      <c r="Y471" s="65">
        <v>29</v>
      </c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37">
        <f t="shared" si="28"/>
        <v>28.666666666666668</v>
      </c>
      <c r="BM471" s="37">
        <f t="shared" si="29"/>
        <v>38.22222222222222</v>
      </c>
      <c r="BN471" s="38">
        <v>20</v>
      </c>
      <c r="BO471" s="38">
        <v>20</v>
      </c>
      <c r="BP471" s="117">
        <f t="shared" si="30"/>
        <v>78.22222222222223</v>
      </c>
    </row>
    <row r="472" spans="1:68" ht="18" customHeight="1">
      <c r="A472" s="29" t="s">
        <v>1589</v>
      </c>
      <c r="B472" s="30" t="s">
        <v>2541</v>
      </c>
      <c r="C472" s="68" t="s">
        <v>1884</v>
      </c>
      <c r="D472" s="31" t="s">
        <v>1645</v>
      </c>
      <c r="E472" s="31" t="s">
        <v>1646</v>
      </c>
      <c r="F472" s="32" t="s">
        <v>2120</v>
      </c>
      <c r="G472" s="33" t="s">
        <v>2121</v>
      </c>
      <c r="H472" s="33" t="s">
        <v>2074</v>
      </c>
      <c r="I472" s="34" t="s">
        <v>2039</v>
      </c>
      <c r="J472" s="69" t="s">
        <v>2361</v>
      </c>
      <c r="K472" s="35" t="s">
        <v>2044</v>
      </c>
      <c r="L472" s="65">
        <v>30</v>
      </c>
      <c r="M472" s="65">
        <v>30</v>
      </c>
      <c r="N472" s="65">
        <v>28</v>
      </c>
      <c r="O472" s="65">
        <v>29</v>
      </c>
      <c r="P472" s="65">
        <v>30</v>
      </c>
      <c r="Q472" s="67">
        <v>30</v>
      </c>
      <c r="R472" s="65">
        <v>27</v>
      </c>
      <c r="S472" s="65">
        <v>30</v>
      </c>
      <c r="T472" s="65">
        <v>30</v>
      </c>
      <c r="U472" s="65" t="s">
        <v>2342</v>
      </c>
      <c r="V472" s="65">
        <v>28</v>
      </c>
      <c r="W472" s="65">
        <v>28</v>
      </c>
      <c r="X472" s="67">
        <v>30</v>
      </c>
      <c r="Y472" s="65">
        <v>30</v>
      </c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37">
        <f t="shared" si="28"/>
        <v>29.23076923076923</v>
      </c>
      <c r="BM472" s="37">
        <f t="shared" si="29"/>
        <v>38.97435897435898</v>
      </c>
      <c r="BN472" s="38">
        <v>20</v>
      </c>
      <c r="BO472" s="38">
        <v>20</v>
      </c>
      <c r="BP472" s="117">
        <f t="shared" si="30"/>
        <v>78.97435897435898</v>
      </c>
    </row>
    <row r="473" spans="1:68" ht="18" customHeight="1">
      <c r="A473" s="29" t="s">
        <v>2169</v>
      </c>
      <c r="B473" s="30" t="s">
        <v>2541</v>
      </c>
      <c r="C473" s="31" t="s">
        <v>1339</v>
      </c>
      <c r="D473" s="31" t="s">
        <v>1340</v>
      </c>
      <c r="E473" s="31" t="s">
        <v>2466</v>
      </c>
      <c r="F473" s="32" t="s">
        <v>1341</v>
      </c>
      <c r="G473" s="33" t="s">
        <v>2257</v>
      </c>
      <c r="H473" s="33" t="s">
        <v>2074</v>
      </c>
      <c r="I473" s="70" t="s">
        <v>2039</v>
      </c>
      <c r="J473" s="35" t="s">
        <v>2361</v>
      </c>
      <c r="K473" s="35" t="s">
        <v>2708</v>
      </c>
      <c r="L473" s="124">
        <v>30</v>
      </c>
      <c r="M473" s="123">
        <v>28</v>
      </c>
      <c r="N473" s="123">
        <v>30</v>
      </c>
      <c r="O473" s="123">
        <v>30</v>
      </c>
      <c r="P473" s="123">
        <v>30</v>
      </c>
      <c r="Q473" s="133">
        <v>30</v>
      </c>
      <c r="R473" s="125">
        <v>30</v>
      </c>
      <c r="S473" s="125">
        <v>30</v>
      </c>
      <c r="T473" s="133">
        <v>29</v>
      </c>
      <c r="U473" s="123">
        <v>30</v>
      </c>
      <c r="V473" s="123">
        <v>28</v>
      </c>
      <c r="W473" s="123">
        <v>30</v>
      </c>
      <c r="X473" s="133">
        <v>28</v>
      </c>
      <c r="Y473" s="123">
        <v>29</v>
      </c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3"/>
      <c r="AK473" s="123"/>
      <c r="AL473" s="123"/>
      <c r="AM473" s="123"/>
      <c r="AN473" s="126"/>
      <c r="AO473" s="126"/>
      <c r="AP473" s="126"/>
      <c r="AQ473" s="126"/>
      <c r="AR473" s="126"/>
      <c r="AS473" s="125"/>
      <c r="AT473" s="123"/>
      <c r="AU473" s="123"/>
      <c r="AV473" s="123"/>
      <c r="AW473" s="123"/>
      <c r="AX473" s="123"/>
      <c r="AY473" s="123"/>
      <c r="AZ473" s="123"/>
      <c r="BA473" s="126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37">
        <f t="shared" si="28"/>
        <v>29.428571428571427</v>
      </c>
      <c r="BM473" s="37">
        <f t="shared" si="29"/>
        <v>39.238095238095234</v>
      </c>
      <c r="BN473" s="38">
        <v>20</v>
      </c>
      <c r="BO473" s="38">
        <v>20</v>
      </c>
      <c r="BP473" s="117">
        <f t="shared" si="30"/>
        <v>79.23809523809524</v>
      </c>
    </row>
    <row r="474" spans="1:68" s="4" customFormat="1" ht="18" customHeight="1">
      <c r="A474" s="29" t="s">
        <v>1589</v>
      </c>
      <c r="B474" s="30" t="s">
        <v>2541</v>
      </c>
      <c r="C474" s="68" t="s">
        <v>1886</v>
      </c>
      <c r="D474" s="31" t="s">
        <v>1648</v>
      </c>
      <c r="E474" s="31" t="s">
        <v>1649</v>
      </c>
      <c r="F474" s="32" t="s">
        <v>2123</v>
      </c>
      <c r="G474" s="33" t="s">
        <v>2069</v>
      </c>
      <c r="H474" s="33" t="s">
        <v>1589</v>
      </c>
      <c r="I474" s="34" t="s">
        <v>2039</v>
      </c>
      <c r="J474" s="69" t="s">
        <v>2361</v>
      </c>
      <c r="K474" s="35" t="s">
        <v>2055</v>
      </c>
      <c r="L474" s="65">
        <v>30</v>
      </c>
      <c r="M474" s="65">
        <v>30</v>
      </c>
      <c r="N474" s="65">
        <v>28</v>
      </c>
      <c r="O474" s="65">
        <v>28</v>
      </c>
      <c r="P474" s="65">
        <v>27</v>
      </c>
      <c r="Q474" s="67">
        <v>30</v>
      </c>
      <c r="R474" s="65">
        <v>27</v>
      </c>
      <c r="S474" s="65">
        <v>30</v>
      </c>
      <c r="T474" s="65">
        <v>30</v>
      </c>
      <c r="U474" s="65">
        <v>30</v>
      </c>
      <c r="V474" s="65">
        <v>24</v>
      </c>
      <c r="W474" s="65">
        <v>27</v>
      </c>
      <c r="X474" s="67">
        <v>30</v>
      </c>
      <c r="Y474" s="65">
        <v>29</v>
      </c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37">
        <f t="shared" si="28"/>
        <v>28.571428571428573</v>
      </c>
      <c r="BM474" s="37">
        <f t="shared" si="29"/>
        <v>38.095238095238095</v>
      </c>
      <c r="BN474" s="38">
        <v>20</v>
      </c>
      <c r="BO474" s="38">
        <v>20</v>
      </c>
      <c r="BP474" s="117">
        <f t="shared" si="30"/>
        <v>78.0952380952381</v>
      </c>
    </row>
    <row r="475" spans="1:68" s="4" customFormat="1" ht="18" customHeight="1">
      <c r="A475" s="29" t="s">
        <v>2169</v>
      </c>
      <c r="B475" s="30" t="s">
        <v>2541</v>
      </c>
      <c r="C475" s="31" t="s">
        <v>1342</v>
      </c>
      <c r="D475" s="31" t="s">
        <v>1343</v>
      </c>
      <c r="E475" s="31" t="s">
        <v>2799</v>
      </c>
      <c r="F475" s="32" t="s">
        <v>1344</v>
      </c>
      <c r="G475" s="33" t="s">
        <v>2460</v>
      </c>
      <c r="H475" s="33" t="s">
        <v>2176</v>
      </c>
      <c r="I475" s="34" t="s">
        <v>2039</v>
      </c>
      <c r="J475" s="35" t="s">
        <v>2361</v>
      </c>
      <c r="K475" s="35" t="s">
        <v>2708</v>
      </c>
      <c r="L475" s="124">
        <v>30</v>
      </c>
      <c r="M475" s="123">
        <v>28</v>
      </c>
      <c r="N475" s="123">
        <v>30</v>
      </c>
      <c r="O475" s="123">
        <v>30</v>
      </c>
      <c r="P475" s="123">
        <v>30</v>
      </c>
      <c r="Q475" s="125">
        <v>30</v>
      </c>
      <c r="R475" s="125">
        <v>30</v>
      </c>
      <c r="S475" s="125">
        <v>28</v>
      </c>
      <c r="T475" s="125">
        <v>29</v>
      </c>
      <c r="U475" s="123">
        <v>30</v>
      </c>
      <c r="V475" s="123">
        <v>30</v>
      </c>
      <c r="W475" s="123">
        <v>30</v>
      </c>
      <c r="X475" s="133">
        <v>27</v>
      </c>
      <c r="Y475" s="123">
        <v>29</v>
      </c>
      <c r="Z475" s="123"/>
      <c r="AA475" s="123"/>
      <c r="AB475" s="123"/>
      <c r="AC475" s="123"/>
      <c r="AD475" s="123"/>
      <c r="AE475" s="123"/>
      <c r="AF475" s="123"/>
      <c r="AG475" s="123"/>
      <c r="AH475" s="123"/>
      <c r="AI475" s="123"/>
      <c r="AJ475" s="123"/>
      <c r="AK475" s="123"/>
      <c r="AL475" s="123"/>
      <c r="AM475" s="123"/>
      <c r="AN475" s="126"/>
      <c r="AO475" s="126"/>
      <c r="AP475" s="126"/>
      <c r="AQ475" s="126"/>
      <c r="AR475" s="126"/>
      <c r="AS475" s="125"/>
      <c r="AT475" s="123"/>
      <c r="AU475" s="123"/>
      <c r="AV475" s="123"/>
      <c r="AW475" s="123"/>
      <c r="AX475" s="123"/>
      <c r="AY475" s="123"/>
      <c r="AZ475" s="123"/>
      <c r="BA475" s="126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37">
        <f t="shared" si="28"/>
        <v>29.357142857142858</v>
      </c>
      <c r="BM475" s="37">
        <f t="shared" si="29"/>
        <v>39.14285714285714</v>
      </c>
      <c r="BN475" s="38">
        <v>20</v>
      </c>
      <c r="BO475" s="38">
        <v>20</v>
      </c>
      <c r="BP475" s="117">
        <f t="shared" si="30"/>
        <v>79.14285714285714</v>
      </c>
    </row>
    <row r="476" spans="1:68" s="4" customFormat="1" ht="18" customHeight="1">
      <c r="A476" s="29" t="s">
        <v>1589</v>
      </c>
      <c r="B476" s="30" t="s">
        <v>2541</v>
      </c>
      <c r="C476" s="68" t="s">
        <v>1887</v>
      </c>
      <c r="D476" s="102" t="s">
        <v>1650</v>
      </c>
      <c r="E476" s="31" t="s">
        <v>1651</v>
      </c>
      <c r="F476" s="32" t="s">
        <v>2124</v>
      </c>
      <c r="G476" s="33" t="s">
        <v>2125</v>
      </c>
      <c r="H476" s="33" t="s">
        <v>1589</v>
      </c>
      <c r="I476" s="34" t="s">
        <v>2039</v>
      </c>
      <c r="J476" s="69" t="s">
        <v>2361</v>
      </c>
      <c r="K476" s="35" t="s">
        <v>2045</v>
      </c>
      <c r="L476" s="65">
        <v>30</v>
      </c>
      <c r="M476" s="65">
        <v>30</v>
      </c>
      <c r="N476" s="65">
        <v>28</v>
      </c>
      <c r="O476" s="65">
        <v>29</v>
      </c>
      <c r="P476" s="65">
        <v>27</v>
      </c>
      <c r="Q476" s="67">
        <v>30</v>
      </c>
      <c r="R476" s="65">
        <v>27</v>
      </c>
      <c r="S476" s="65">
        <v>30</v>
      </c>
      <c r="T476" s="65">
        <v>30</v>
      </c>
      <c r="U476" s="65" t="s">
        <v>2342</v>
      </c>
      <c r="V476" s="65">
        <v>18</v>
      </c>
      <c r="W476" s="65">
        <v>28</v>
      </c>
      <c r="X476" s="67">
        <v>30</v>
      </c>
      <c r="Y476" s="65">
        <v>30</v>
      </c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37">
        <f t="shared" si="28"/>
        <v>28.23076923076923</v>
      </c>
      <c r="BM476" s="37">
        <f t="shared" si="29"/>
        <v>37.64102564102564</v>
      </c>
      <c r="BN476" s="38">
        <v>20</v>
      </c>
      <c r="BO476" s="38">
        <v>20</v>
      </c>
      <c r="BP476" s="117">
        <f t="shared" si="30"/>
        <v>77.64102564102564</v>
      </c>
    </row>
    <row r="477" spans="1:68" ht="18" customHeight="1">
      <c r="A477" s="29" t="s">
        <v>2704</v>
      </c>
      <c r="B477" s="30" t="s">
        <v>2541</v>
      </c>
      <c r="C477" s="31" t="s">
        <v>2797</v>
      </c>
      <c r="D477" s="31" t="s">
        <v>2798</v>
      </c>
      <c r="E477" s="31" t="s">
        <v>2799</v>
      </c>
      <c r="F477" s="32" t="s">
        <v>2800</v>
      </c>
      <c r="G477" s="33" t="s">
        <v>2121</v>
      </c>
      <c r="H477" s="33" t="s">
        <v>2074</v>
      </c>
      <c r="I477" s="35" t="s">
        <v>2039</v>
      </c>
      <c r="J477" s="35" t="s">
        <v>2361</v>
      </c>
      <c r="K477" s="35" t="s">
        <v>2713</v>
      </c>
      <c r="L477" s="97">
        <v>28</v>
      </c>
      <c r="M477" s="133" t="s">
        <v>2390</v>
      </c>
      <c r="N477" s="133">
        <v>29</v>
      </c>
      <c r="O477" s="133">
        <v>30</v>
      </c>
      <c r="P477" s="133">
        <v>29</v>
      </c>
      <c r="Q477" s="133">
        <v>30</v>
      </c>
      <c r="R477" s="133">
        <v>30</v>
      </c>
      <c r="S477" s="133" t="s">
        <v>2390</v>
      </c>
      <c r="T477" s="97">
        <v>30</v>
      </c>
      <c r="U477" s="133">
        <v>30</v>
      </c>
      <c r="V477" s="101">
        <v>30</v>
      </c>
      <c r="W477" s="133">
        <v>29</v>
      </c>
      <c r="X477" s="133">
        <v>28</v>
      </c>
      <c r="Y477" s="133">
        <v>29.5</v>
      </c>
      <c r="Z477" s="133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133"/>
      <c r="AO477" s="133"/>
      <c r="AP477" s="133"/>
      <c r="AQ477" s="133"/>
      <c r="AR477" s="133"/>
      <c r="AS477" s="134"/>
      <c r="AT477" s="97"/>
      <c r="AU477" s="97"/>
      <c r="AV477" s="97"/>
      <c r="AW477" s="97"/>
      <c r="AX477" s="97"/>
      <c r="AY477" s="97"/>
      <c r="AZ477" s="97"/>
      <c r="BA477" s="133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37">
        <f t="shared" si="28"/>
        <v>29.375</v>
      </c>
      <c r="BM477" s="37">
        <f t="shared" si="29"/>
        <v>39.166666666666664</v>
      </c>
      <c r="BN477" s="38">
        <v>20</v>
      </c>
      <c r="BO477" s="38">
        <v>20</v>
      </c>
      <c r="BP477" s="117">
        <f t="shared" si="30"/>
        <v>79.16666666666666</v>
      </c>
    </row>
    <row r="478" spans="1:68" ht="18" customHeight="1">
      <c r="A478" s="29" t="s">
        <v>2169</v>
      </c>
      <c r="B478" s="30" t="s">
        <v>2541</v>
      </c>
      <c r="C478" s="31" t="s">
        <v>1350</v>
      </c>
      <c r="D478" s="31" t="s">
        <v>1351</v>
      </c>
      <c r="E478" s="31" t="s">
        <v>2626</v>
      </c>
      <c r="F478" s="32" t="s">
        <v>1352</v>
      </c>
      <c r="G478" s="33" t="s">
        <v>2520</v>
      </c>
      <c r="H478" s="33" t="s">
        <v>2420</v>
      </c>
      <c r="I478" s="34" t="s">
        <v>2039</v>
      </c>
      <c r="J478" s="35" t="s">
        <v>2361</v>
      </c>
      <c r="K478" s="35" t="s">
        <v>2708</v>
      </c>
      <c r="L478" s="126" t="s">
        <v>1292</v>
      </c>
      <c r="M478" s="123">
        <v>30</v>
      </c>
      <c r="N478" s="123">
        <v>30</v>
      </c>
      <c r="O478" s="123">
        <v>30</v>
      </c>
      <c r="P478" s="123">
        <v>30</v>
      </c>
      <c r="Q478" s="125">
        <v>30</v>
      </c>
      <c r="R478" s="125">
        <v>30</v>
      </c>
      <c r="S478" s="125">
        <v>30</v>
      </c>
      <c r="T478" s="125">
        <v>29</v>
      </c>
      <c r="U478" s="123">
        <v>29</v>
      </c>
      <c r="V478" s="123">
        <v>28</v>
      </c>
      <c r="W478" s="123">
        <v>30</v>
      </c>
      <c r="X478" s="133">
        <v>27</v>
      </c>
      <c r="Y478" s="123">
        <v>29</v>
      </c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6"/>
      <c r="AO478" s="126"/>
      <c r="AP478" s="126"/>
      <c r="AQ478" s="126"/>
      <c r="AR478" s="126"/>
      <c r="AS478" s="125"/>
      <c r="AT478" s="123"/>
      <c r="AU478" s="123"/>
      <c r="AV478" s="123"/>
      <c r="AW478" s="123"/>
      <c r="AX478" s="123"/>
      <c r="AY478" s="123"/>
      <c r="AZ478" s="123"/>
      <c r="BA478" s="126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37">
        <f t="shared" si="28"/>
        <v>29.384615384615383</v>
      </c>
      <c r="BM478" s="37">
        <f t="shared" si="29"/>
        <v>39.179487179487175</v>
      </c>
      <c r="BN478" s="38">
        <v>20</v>
      </c>
      <c r="BO478" s="38">
        <v>20</v>
      </c>
      <c r="BP478" s="117">
        <f t="shared" si="30"/>
        <v>79.17948717948718</v>
      </c>
    </row>
    <row r="479" spans="1:68" s="4" customFormat="1" ht="18" customHeight="1">
      <c r="A479" s="29" t="s">
        <v>2704</v>
      </c>
      <c r="B479" s="30" t="s">
        <v>2541</v>
      </c>
      <c r="C479" s="31" t="s">
        <v>2801</v>
      </c>
      <c r="D479" s="31" t="s">
        <v>2802</v>
      </c>
      <c r="E479" s="31" t="s">
        <v>2803</v>
      </c>
      <c r="F479" s="32" t="s">
        <v>2804</v>
      </c>
      <c r="G479" s="33" t="s">
        <v>2080</v>
      </c>
      <c r="H479" s="33" t="s">
        <v>2074</v>
      </c>
      <c r="I479" s="35" t="s">
        <v>2039</v>
      </c>
      <c r="J479" s="35" t="s">
        <v>2361</v>
      </c>
      <c r="K479" s="35" t="s">
        <v>2708</v>
      </c>
      <c r="L479" s="97">
        <v>29</v>
      </c>
      <c r="M479" s="133" t="s">
        <v>2390</v>
      </c>
      <c r="N479" s="133">
        <v>28</v>
      </c>
      <c r="O479" s="133">
        <v>30</v>
      </c>
      <c r="P479" s="133">
        <v>28</v>
      </c>
      <c r="Q479" s="133">
        <v>30</v>
      </c>
      <c r="R479" s="133">
        <v>30</v>
      </c>
      <c r="S479" s="133" t="s">
        <v>2390</v>
      </c>
      <c r="T479" s="97">
        <v>30</v>
      </c>
      <c r="U479" s="133">
        <v>30</v>
      </c>
      <c r="V479" s="101">
        <v>30</v>
      </c>
      <c r="W479" s="133">
        <v>29</v>
      </c>
      <c r="X479" s="133">
        <v>27</v>
      </c>
      <c r="Y479" s="133">
        <v>30</v>
      </c>
      <c r="Z479" s="133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133"/>
      <c r="AO479" s="133"/>
      <c r="AP479" s="133"/>
      <c r="AQ479" s="133"/>
      <c r="AR479" s="133"/>
      <c r="AS479" s="134"/>
      <c r="AT479" s="97"/>
      <c r="AU479" s="97"/>
      <c r="AV479" s="97"/>
      <c r="AW479" s="97"/>
      <c r="AX479" s="97"/>
      <c r="AY479" s="97"/>
      <c r="AZ479" s="97"/>
      <c r="BA479" s="133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37">
        <f t="shared" si="28"/>
        <v>29.25</v>
      </c>
      <c r="BM479" s="37">
        <f t="shared" si="29"/>
        <v>39</v>
      </c>
      <c r="BN479" s="38">
        <v>20</v>
      </c>
      <c r="BO479" s="38">
        <v>20</v>
      </c>
      <c r="BP479" s="117">
        <f t="shared" si="30"/>
        <v>79</v>
      </c>
    </row>
    <row r="480" spans="1:68" s="4" customFormat="1" ht="18" customHeight="1">
      <c r="A480" s="29" t="s">
        <v>2704</v>
      </c>
      <c r="B480" s="30" t="s">
        <v>2541</v>
      </c>
      <c r="C480" s="31" t="s">
        <v>2805</v>
      </c>
      <c r="D480" s="31" t="s">
        <v>2802</v>
      </c>
      <c r="E480" s="31" t="s">
        <v>2806</v>
      </c>
      <c r="F480" s="32" t="s">
        <v>2807</v>
      </c>
      <c r="G480" s="33" t="s">
        <v>2410</v>
      </c>
      <c r="H480" s="33" t="s">
        <v>2074</v>
      </c>
      <c r="I480" s="35" t="s">
        <v>2039</v>
      </c>
      <c r="J480" s="35" t="s">
        <v>2361</v>
      </c>
      <c r="K480" s="35" t="s">
        <v>2713</v>
      </c>
      <c r="L480" s="97">
        <v>29</v>
      </c>
      <c r="M480" s="133">
        <v>30</v>
      </c>
      <c r="N480" s="133">
        <v>28</v>
      </c>
      <c r="O480" s="133">
        <v>29</v>
      </c>
      <c r="P480" s="133">
        <v>28</v>
      </c>
      <c r="Q480" s="133">
        <v>30</v>
      </c>
      <c r="R480" s="133">
        <v>30</v>
      </c>
      <c r="S480" s="133">
        <v>28</v>
      </c>
      <c r="T480" s="97">
        <v>30</v>
      </c>
      <c r="U480" s="133">
        <v>30</v>
      </c>
      <c r="V480" s="101">
        <v>30</v>
      </c>
      <c r="W480" s="133">
        <v>30</v>
      </c>
      <c r="X480" s="133">
        <v>29</v>
      </c>
      <c r="Y480" s="133">
        <v>28</v>
      </c>
      <c r="Z480" s="133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133"/>
      <c r="AO480" s="133"/>
      <c r="AP480" s="133"/>
      <c r="AQ480" s="133"/>
      <c r="AR480" s="133"/>
      <c r="AS480" s="134"/>
      <c r="AT480" s="97"/>
      <c r="AU480" s="97"/>
      <c r="AV480" s="97"/>
      <c r="AW480" s="97"/>
      <c r="AX480" s="97"/>
      <c r="AY480" s="97"/>
      <c r="AZ480" s="97"/>
      <c r="BA480" s="133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37">
        <f t="shared" si="28"/>
        <v>29.214285714285715</v>
      </c>
      <c r="BM480" s="37">
        <f t="shared" si="29"/>
        <v>38.952380952380956</v>
      </c>
      <c r="BN480" s="38">
        <v>20</v>
      </c>
      <c r="BO480" s="38">
        <v>20</v>
      </c>
      <c r="BP480" s="117">
        <f t="shared" si="30"/>
        <v>78.95238095238096</v>
      </c>
    </row>
    <row r="481" spans="1:68" ht="18" customHeight="1">
      <c r="A481" s="29" t="s">
        <v>1589</v>
      </c>
      <c r="B481" s="30" t="s">
        <v>2541</v>
      </c>
      <c r="C481" s="68" t="s">
        <v>1891</v>
      </c>
      <c r="D481" s="31" t="s">
        <v>1658</v>
      </c>
      <c r="E481" s="31" t="s">
        <v>1659</v>
      </c>
      <c r="F481" s="32" t="s">
        <v>2129</v>
      </c>
      <c r="G481" s="33" t="s">
        <v>2080</v>
      </c>
      <c r="H481" s="33" t="s">
        <v>2074</v>
      </c>
      <c r="I481" s="34" t="s">
        <v>2039</v>
      </c>
      <c r="J481" s="69" t="s">
        <v>2361</v>
      </c>
      <c r="K481" s="35" t="s">
        <v>2045</v>
      </c>
      <c r="L481" s="65">
        <v>30</v>
      </c>
      <c r="M481" s="65">
        <v>30</v>
      </c>
      <c r="N481" s="65">
        <v>28</v>
      </c>
      <c r="O481" s="65">
        <v>29</v>
      </c>
      <c r="P481" s="65">
        <v>30</v>
      </c>
      <c r="Q481" s="67">
        <v>30</v>
      </c>
      <c r="R481" s="65">
        <v>24</v>
      </c>
      <c r="S481" s="65">
        <v>30</v>
      </c>
      <c r="T481" s="65">
        <v>30</v>
      </c>
      <c r="U481" s="65" t="s">
        <v>2342</v>
      </c>
      <c r="V481" s="65">
        <v>28</v>
      </c>
      <c r="W481" s="65">
        <v>27</v>
      </c>
      <c r="X481" s="67">
        <v>30</v>
      </c>
      <c r="Y481" s="65">
        <v>30</v>
      </c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37">
        <f t="shared" si="28"/>
        <v>28.923076923076923</v>
      </c>
      <c r="BM481" s="37">
        <f t="shared" si="29"/>
        <v>38.56410256410256</v>
      </c>
      <c r="BN481" s="38">
        <v>20</v>
      </c>
      <c r="BO481" s="38">
        <v>20</v>
      </c>
      <c r="BP481" s="117">
        <f t="shared" si="30"/>
        <v>78.56410256410257</v>
      </c>
    </row>
    <row r="482" spans="1:68" s="4" customFormat="1" ht="18" customHeight="1">
      <c r="A482" s="29" t="s">
        <v>1589</v>
      </c>
      <c r="B482" s="30" t="s">
        <v>2541</v>
      </c>
      <c r="C482" s="68" t="s">
        <v>1892</v>
      </c>
      <c r="D482" s="31" t="s">
        <v>1660</v>
      </c>
      <c r="E482" s="31" t="s">
        <v>1596</v>
      </c>
      <c r="F482" s="32" t="s">
        <v>2130</v>
      </c>
      <c r="G482" s="33" t="s">
        <v>2104</v>
      </c>
      <c r="H482" s="33" t="s">
        <v>1589</v>
      </c>
      <c r="I482" s="34" t="s">
        <v>2039</v>
      </c>
      <c r="J482" s="69" t="s">
        <v>2361</v>
      </c>
      <c r="K482" s="35" t="s">
        <v>2045</v>
      </c>
      <c r="L482" s="65">
        <v>30</v>
      </c>
      <c r="M482" s="65">
        <v>30</v>
      </c>
      <c r="N482" s="65">
        <v>28</v>
      </c>
      <c r="O482" s="65">
        <v>30</v>
      </c>
      <c r="P482" s="65">
        <v>28</v>
      </c>
      <c r="Q482" s="67">
        <v>30</v>
      </c>
      <c r="R482" s="65">
        <v>27</v>
      </c>
      <c r="S482" s="65">
        <v>30</v>
      </c>
      <c r="T482" s="65">
        <v>30</v>
      </c>
      <c r="U482" s="65">
        <v>30</v>
      </c>
      <c r="V482" s="65">
        <v>28</v>
      </c>
      <c r="W482" s="65">
        <v>27</v>
      </c>
      <c r="X482" s="67">
        <v>30</v>
      </c>
      <c r="Y482" s="65">
        <v>30</v>
      </c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37">
        <f t="shared" si="28"/>
        <v>29.142857142857142</v>
      </c>
      <c r="BM482" s="37">
        <f t="shared" si="29"/>
        <v>38.85714285714286</v>
      </c>
      <c r="BN482" s="38">
        <v>20</v>
      </c>
      <c r="BO482" s="38">
        <v>20</v>
      </c>
      <c r="BP482" s="117">
        <f t="shared" si="30"/>
        <v>78.85714285714286</v>
      </c>
    </row>
    <row r="483" spans="1:68" s="4" customFormat="1" ht="18" customHeight="1">
      <c r="A483" s="29" t="s">
        <v>2704</v>
      </c>
      <c r="B483" s="30" t="s">
        <v>2541</v>
      </c>
      <c r="C483" s="31" t="s">
        <v>2812</v>
      </c>
      <c r="D483" s="31" t="s">
        <v>2809</v>
      </c>
      <c r="E483" s="31" t="s">
        <v>2813</v>
      </c>
      <c r="F483" s="32" t="s">
        <v>2814</v>
      </c>
      <c r="G483" s="33" t="s">
        <v>2110</v>
      </c>
      <c r="H483" s="33" t="s">
        <v>2074</v>
      </c>
      <c r="I483" s="35" t="s">
        <v>2039</v>
      </c>
      <c r="J483" s="35" t="s">
        <v>2361</v>
      </c>
      <c r="K483" s="35" t="s">
        <v>2713</v>
      </c>
      <c r="L483" s="97">
        <v>29</v>
      </c>
      <c r="M483" s="133" t="s">
        <v>2390</v>
      </c>
      <c r="N483" s="133">
        <v>28</v>
      </c>
      <c r="O483" s="133">
        <v>30</v>
      </c>
      <c r="P483" s="133">
        <v>28</v>
      </c>
      <c r="Q483" s="133">
        <v>30</v>
      </c>
      <c r="R483" s="133">
        <v>30</v>
      </c>
      <c r="S483" s="133" t="s">
        <v>2390</v>
      </c>
      <c r="T483" s="97">
        <v>30</v>
      </c>
      <c r="U483" s="133">
        <v>30</v>
      </c>
      <c r="V483" s="101">
        <v>30</v>
      </c>
      <c r="W483" s="133">
        <v>29</v>
      </c>
      <c r="X483" s="133">
        <v>30</v>
      </c>
      <c r="Y483" s="133">
        <v>30</v>
      </c>
      <c r="Z483" s="133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133"/>
      <c r="AO483" s="133"/>
      <c r="AP483" s="133"/>
      <c r="AQ483" s="133"/>
      <c r="AR483" s="133"/>
      <c r="AS483" s="134"/>
      <c r="AT483" s="97"/>
      <c r="AU483" s="97"/>
      <c r="AV483" s="97"/>
      <c r="AW483" s="97"/>
      <c r="AX483" s="97"/>
      <c r="AY483" s="97"/>
      <c r="AZ483" s="97"/>
      <c r="BA483" s="133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37">
        <f t="shared" si="28"/>
        <v>29.5</v>
      </c>
      <c r="BM483" s="37">
        <f t="shared" si="29"/>
        <v>39.333333333333336</v>
      </c>
      <c r="BN483" s="38">
        <v>20</v>
      </c>
      <c r="BO483" s="38">
        <v>20</v>
      </c>
      <c r="BP483" s="117">
        <f t="shared" si="30"/>
        <v>79.33333333333334</v>
      </c>
    </row>
    <row r="484" spans="1:68" ht="18" customHeight="1">
      <c r="A484" s="29" t="s">
        <v>2169</v>
      </c>
      <c r="B484" s="30" t="s">
        <v>2541</v>
      </c>
      <c r="C484" s="31" t="s">
        <v>1356</v>
      </c>
      <c r="D484" s="31" t="s">
        <v>2809</v>
      </c>
      <c r="E484" s="31" t="s">
        <v>2917</v>
      </c>
      <c r="F484" s="32" t="s">
        <v>1357</v>
      </c>
      <c r="G484" s="33" t="s">
        <v>2110</v>
      </c>
      <c r="H484" s="33" t="s">
        <v>2074</v>
      </c>
      <c r="I484" s="34" t="s">
        <v>2040</v>
      </c>
      <c r="J484" s="35" t="s">
        <v>2361</v>
      </c>
      <c r="K484" s="35" t="s">
        <v>2736</v>
      </c>
      <c r="L484" s="126" t="s">
        <v>1305</v>
      </c>
      <c r="M484" s="123">
        <v>30</v>
      </c>
      <c r="N484" s="123">
        <v>30</v>
      </c>
      <c r="O484" s="123">
        <v>30</v>
      </c>
      <c r="P484" s="123">
        <v>30</v>
      </c>
      <c r="Q484" s="125">
        <v>30</v>
      </c>
      <c r="R484" s="125">
        <v>30</v>
      </c>
      <c r="S484" s="125">
        <v>30</v>
      </c>
      <c r="T484" s="125">
        <v>30</v>
      </c>
      <c r="U484" s="123">
        <v>28</v>
      </c>
      <c r="V484" s="123">
        <v>28</v>
      </c>
      <c r="W484" s="123">
        <v>30</v>
      </c>
      <c r="X484" s="133">
        <v>28</v>
      </c>
      <c r="Y484" s="123">
        <v>29.5</v>
      </c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6"/>
      <c r="AO484" s="126"/>
      <c r="AP484" s="126"/>
      <c r="AQ484" s="126"/>
      <c r="AR484" s="126"/>
      <c r="AS484" s="125"/>
      <c r="AT484" s="123"/>
      <c r="AU484" s="123"/>
      <c r="AV484" s="123"/>
      <c r="AW484" s="123"/>
      <c r="AX484" s="123"/>
      <c r="AY484" s="123"/>
      <c r="AZ484" s="123"/>
      <c r="BA484" s="126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37">
        <f t="shared" si="28"/>
        <v>29.5</v>
      </c>
      <c r="BM484" s="37">
        <f t="shared" si="29"/>
        <v>39.333333333333336</v>
      </c>
      <c r="BN484" s="38">
        <v>20</v>
      </c>
      <c r="BO484" s="38">
        <v>20</v>
      </c>
      <c r="BP484" s="117">
        <f t="shared" si="30"/>
        <v>79.33333333333334</v>
      </c>
    </row>
    <row r="485" spans="1:68" ht="18" customHeight="1">
      <c r="A485" s="29" t="s">
        <v>2169</v>
      </c>
      <c r="B485" s="30" t="s">
        <v>2541</v>
      </c>
      <c r="C485" s="31" t="s">
        <v>1358</v>
      </c>
      <c r="D485" s="31" t="s">
        <v>1359</v>
      </c>
      <c r="E485" s="31" t="s">
        <v>2466</v>
      </c>
      <c r="F485" s="32" t="s">
        <v>1360</v>
      </c>
      <c r="G485" s="33" t="s">
        <v>2197</v>
      </c>
      <c r="H485" s="33" t="s">
        <v>2074</v>
      </c>
      <c r="I485" s="34" t="s">
        <v>2039</v>
      </c>
      <c r="J485" s="35" t="s">
        <v>2361</v>
      </c>
      <c r="K485" s="35" t="s">
        <v>2708</v>
      </c>
      <c r="L485" s="126" t="s">
        <v>1296</v>
      </c>
      <c r="M485" s="123">
        <v>27</v>
      </c>
      <c r="N485" s="123">
        <v>30</v>
      </c>
      <c r="O485" s="123">
        <v>30</v>
      </c>
      <c r="P485" s="123">
        <v>30</v>
      </c>
      <c r="Q485" s="125">
        <v>30</v>
      </c>
      <c r="R485" s="125">
        <v>30</v>
      </c>
      <c r="S485" s="125">
        <v>30</v>
      </c>
      <c r="T485" s="125">
        <v>28</v>
      </c>
      <c r="U485" s="123">
        <v>28</v>
      </c>
      <c r="V485" s="123">
        <v>30</v>
      </c>
      <c r="W485" s="123">
        <v>30</v>
      </c>
      <c r="X485" s="133">
        <v>27</v>
      </c>
      <c r="Y485" s="123">
        <v>29</v>
      </c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6"/>
      <c r="AO485" s="126"/>
      <c r="AP485" s="126"/>
      <c r="AQ485" s="126"/>
      <c r="AR485" s="126"/>
      <c r="AS485" s="125"/>
      <c r="AT485" s="123"/>
      <c r="AU485" s="123"/>
      <c r="AV485" s="123"/>
      <c r="AW485" s="123"/>
      <c r="AX485" s="123"/>
      <c r="AY485" s="123"/>
      <c r="AZ485" s="123"/>
      <c r="BA485" s="126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37">
        <f t="shared" si="28"/>
        <v>29.153846153846153</v>
      </c>
      <c r="BM485" s="37">
        <f t="shared" si="29"/>
        <v>38.871794871794876</v>
      </c>
      <c r="BN485" s="38">
        <v>20</v>
      </c>
      <c r="BO485" s="38">
        <v>20</v>
      </c>
      <c r="BP485" s="117">
        <f t="shared" si="30"/>
        <v>78.87179487179488</v>
      </c>
    </row>
    <row r="486" spans="1:68" ht="18" customHeight="1">
      <c r="A486" s="29" t="s">
        <v>1589</v>
      </c>
      <c r="B486" s="30" t="s">
        <v>2541</v>
      </c>
      <c r="C486" s="68" t="s">
        <v>1893</v>
      </c>
      <c r="D486" s="31" t="s">
        <v>1661</v>
      </c>
      <c r="E486" s="31" t="s">
        <v>1653</v>
      </c>
      <c r="F486" s="32" t="s">
        <v>2131</v>
      </c>
      <c r="G486" s="33" t="s">
        <v>2080</v>
      </c>
      <c r="H486" s="33" t="s">
        <v>2074</v>
      </c>
      <c r="I486" s="34" t="s">
        <v>2039</v>
      </c>
      <c r="J486" s="69" t="s">
        <v>2361</v>
      </c>
      <c r="K486" s="35" t="s">
        <v>2045</v>
      </c>
      <c r="L486" s="65">
        <v>30</v>
      </c>
      <c r="M486" s="65">
        <v>30</v>
      </c>
      <c r="N486" s="65">
        <v>28</v>
      </c>
      <c r="O486" s="65">
        <v>29</v>
      </c>
      <c r="P486" s="65">
        <v>28</v>
      </c>
      <c r="Q486" s="67">
        <v>30</v>
      </c>
      <c r="R486" s="65">
        <v>24</v>
      </c>
      <c r="S486" s="65">
        <v>30</v>
      </c>
      <c r="T486" s="65">
        <v>30</v>
      </c>
      <c r="U486" s="65">
        <v>30</v>
      </c>
      <c r="V486" s="65">
        <v>26</v>
      </c>
      <c r="W486" s="65">
        <v>27</v>
      </c>
      <c r="X486" s="67">
        <v>30</v>
      </c>
      <c r="Y486" s="65">
        <v>30</v>
      </c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37">
        <f t="shared" si="28"/>
        <v>28.714285714285715</v>
      </c>
      <c r="BM486" s="37">
        <f t="shared" si="29"/>
        <v>38.28571428571429</v>
      </c>
      <c r="BN486" s="38">
        <v>20</v>
      </c>
      <c r="BO486" s="38">
        <v>20</v>
      </c>
      <c r="BP486" s="117">
        <f t="shared" si="30"/>
        <v>78.28571428571429</v>
      </c>
    </row>
    <row r="487" spans="1:68" s="4" customFormat="1" ht="18" customHeight="1">
      <c r="A487" s="29" t="s">
        <v>1589</v>
      </c>
      <c r="B487" s="30" t="s">
        <v>2541</v>
      </c>
      <c r="C487" s="68" t="s">
        <v>1894</v>
      </c>
      <c r="D487" s="31" t="s">
        <v>1662</v>
      </c>
      <c r="E487" s="31" t="s">
        <v>1663</v>
      </c>
      <c r="F487" s="32" t="s">
        <v>2132</v>
      </c>
      <c r="G487" s="33" t="s">
        <v>2080</v>
      </c>
      <c r="H487" s="33" t="s">
        <v>2074</v>
      </c>
      <c r="I487" s="34" t="s">
        <v>2039</v>
      </c>
      <c r="J487" s="69" t="s">
        <v>2361</v>
      </c>
      <c r="K487" s="35" t="s">
        <v>2044</v>
      </c>
      <c r="L487" s="65">
        <v>30</v>
      </c>
      <c r="M487" s="65">
        <v>30</v>
      </c>
      <c r="N487" s="65">
        <v>28</v>
      </c>
      <c r="O487" s="65">
        <v>30</v>
      </c>
      <c r="P487" s="65">
        <v>27</v>
      </c>
      <c r="Q487" s="67">
        <v>30</v>
      </c>
      <c r="R487" s="65">
        <v>24</v>
      </c>
      <c r="S487" s="65">
        <v>30</v>
      </c>
      <c r="T487" s="65">
        <v>30</v>
      </c>
      <c r="U487" s="65">
        <v>30</v>
      </c>
      <c r="V487" s="65">
        <v>24</v>
      </c>
      <c r="W487" s="65">
        <v>27</v>
      </c>
      <c r="X487" s="67">
        <v>30</v>
      </c>
      <c r="Y487" s="65">
        <v>29.5</v>
      </c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37">
        <f aca="true" t="shared" si="31" ref="BL487:BL550">AVERAGE(L487:Y487)</f>
        <v>28.535714285714285</v>
      </c>
      <c r="BM487" s="37">
        <f aca="true" t="shared" si="32" ref="BM487:BM550">SUM(BL487*40/30)</f>
        <v>38.047619047619044</v>
      </c>
      <c r="BN487" s="38">
        <v>20</v>
      </c>
      <c r="BO487" s="38">
        <v>20</v>
      </c>
      <c r="BP487" s="117">
        <f aca="true" t="shared" si="33" ref="BP487:BP550">SUM(BM487+BN487+BO487)</f>
        <v>78.04761904761904</v>
      </c>
    </row>
    <row r="488" spans="1:68" ht="18" customHeight="1">
      <c r="A488" s="29" t="s">
        <v>2704</v>
      </c>
      <c r="B488" s="30" t="s">
        <v>2541</v>
      </c>
      <c r="C488" s="31" t="s">
        <v>2815</v>
      </c>
      <c r="D488" s="31" t="s">
        <v>2816</v>
      </c>
      <c r="E488" s="31" t="s">
        <v>2817</v>
      </c>
      <c r="F488" s="32" t="s">
        <v>2818</v>
      </c>
      <c r="G488" s="33" t="s">
        <v>2080</v>
      </c>
      <c r="H488" s="33" t="s">
        <v>2074</v>
      </c>
      <c r="I488" s="35" t="s">
        <v>2040</v>
      </c>
      <c r="J488" s="35" t="s">
        <v>2361</v>
      </c>
      <c r="K488" s="35" t="s">
        <v>2708</v>
      </c>
      <c r="L488" s="97">
        <v>29</v>
      </c>
      <c r="M488" s="133" t="s">
        <v>2390</v>
      </c>
      <c r="N488" s="133">
        <v>30</v>
      </c>
      <c r="O488" s="133">
        <v>30</v>
      </c>
      <c r="P488" s="133">
        <v>30</v>
      </c>
      <c r="Q488" s="133">
        <v>30</v>
      </c>
      <c r="R488" s="133">
        <v>30</v>
      </c>
      <c r="S488" s="133">
        <v>29</v>
      </c>
      <c r="T488" s="97">
        <v>30</v>
      </c>
      <c r="U488" s="133">
        <v>30</v>
      </c>
      <c r="V488" s="101">
        <v>30</v>
      </c>
      <c r="W488" s="133">
        <v>29</v>
      </c>
      <c r="X488" s="133">
        <v>29</v>
      </c>
      <c r="Y488" s="133">
        <v>30</v>
      </c>
      <c r="Z488" s="133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133"/>
      <c r="AO488" s="133"/>
      <c r="AP488" s="133"/>
      <c r="AQ488" s="133"/>
      <c r="AR488" s="133"/>
      <c r="AS488" s="134"/>
      <c r="AT488" s="97"/>
      <c r="AU488" s="97"/>
      <c r="AV488" s="97"/>
      <c r="AW488" s="97"/>
      <c r="AX488" s="97"/>
      <c r="AY488" s="97"/>
      <c r="AZ488" s="97"/>
      <c r="BA488" s="133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37">
        <f t="shared" si="31"/>
        <v>29.692307692307693</v>
      </c>
      <c r="BM488" s="37">
        <f t="shared" si="32"/>
        <v>39.589743589743584</v>
      </c>
      <c r="BN488" s="38">
        <v>20</v>
      </c>
      <c r="BO488" s="38">
        <v>20</v>
      </c>
      <c r="BP488" s="117">
        <f t="shared" si="33"/>
        <v>79.58974358974359</v>
      </c>
    </row>
    <row r="489" spans="1:68" s="4" customFormat="1" ht="18" customHeight="1">
      <c r="A489" s="29" t="s">
        <v>2704</v>
      </c>
      <c r="B489" s="30" t="s">
        <v>2541</v>
      </c>
      <c r="C489" s="31" t="s">
        <v>2819</v>
      </c>
      <c r="D489" s="31" t="s">
        <v>2820</v>
      </c>
      <c r="E489" s="31" t="s">
        <v>2403</v>
      </c>
      <c r="F489" s="32" t="s">
        <v>2821</v>
      </c>
      <c r="G489" s="33" t="s">
        <v>2410</v>
      </c>
      <c r="H489" s="33" t="s">
        <v>2074</v>
      </c>
      <c r="I489" s="35" t="s">
        <v>2039</v>
      </c>
      <c r="J489" s="35" t="s">
        <v>2361</v>
      </c>
      <c r="K489" s="35" t="s">
        <v>2708</v>
      </c>
      <c r="L489" s="97">
        <v>29</v>
      </c>
      <c r="M489" s="133" t="s">
        <v>2390</v>
      </c>
      <c r="N489" s="133">
        <v>29</v>
      </c>
      <c r="O489" s="133">
        <v>30</v>
      </c>
      <c r="P489" s="133">
        <v>29</v>
      </c>
      <c r="Q489" s="133">
        <v>30</v>
      </c>
      <c r="R489" s="133">
        <v>30</v>
      </c>
      <c r="S489" s="133" t="s">
        <v>2390</v>
      </c>
      <c r="T489" s="97">
        <v>30</v>
      </c>
      <c r="U489" s="133">
        <v>30</v>
      </c>
      <c r="V489" s="101">
        <v>30</v>
      </c>
      <c r="W489" s="133">
        <v>29</v>
      </c>
      <c r="X489" s="133">
        <v>28</v>
      </c>
      <c r="Y489" s="133">
        <v>30</v>
      </c>
      <c r="Z489" s="133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133"/>
      <c r="AO489" s="133"/>
      <c r="AP489" s="133"/>
      <c r="AQ489" s="133"/>
      <c r="AR489" s="133"/>
      <c r="AS489" s="134"/>
      <c r="AT489" s="97"/>
      <c r="AU489" s="97"/>
      <c r="AV489" s="97"/>
      <c r="AW489" s="97"/>
      <c r="AX489" s="97"/>
      <c r="AY489" s="97"/>
      <c r="AZ489" s="97"/>
      <c r="BA489" s="133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37">
        <f t="shared" si="31"/>
        <v>29.5</v>
      </c>
      <c r="BM489" s="37">
        <f t="shared" si="32"/>
        <v>39.333333333333336</v>
      </c>
      <c r="BN489" s="38">
        <v>20</v>
      </c>
      <c r="BO489" s="38">
        <v>20</v>
      </c>
      <c r="BP489" s="117">
        <f t="shared" si="33"/>
        <v>79.33333333333334</v>
      </c>
    </row>
    <row r="490" spans="1:68" ht="18" customHeight="1">
      <c r="A490" s="29" t="s">
        <v>2704</v>
      </c>
      <c r="B490" s="30" t="s">
        <v>2541</v>
      </c>
      <c r="C490" s="31" t="s">
        <v>2822</v>
      </c>
      <c r="D490" s="31" t="s">
        <v>2823</v>
      </c>
      <c r="E490" s="31" t="s">
        <v>2403</v>
      </c>
      <c r="F490" s="32" t="s">
        <v>2824</v>
      </c>
      <c r="G490" s="33" t="s">
        <v>2825</v>
      </c>
      <c r="H490" s="33" t="s">
        <v>2826</v>
      </c>
      <c r="I490" s="35" t="s">
        <v>2039</v>
      </c>
      <c r="J490" s="35" t="s">
        <v>2361</v>
      </c>
      <c r="K490" s="35" t="s">
        <v>2713</v>
      </c>
      <c r="L490" s="97">
        <v>29</v>
      </c>
      <c r="M490" s="133" t="s">
        <v>2390</v>
      </c>
      <c r="N490" s="133">
        <v>28</v>
      </c>
      <c r="O490" s="133">
        <v>29</v>
      </c>
      <c r="P490" s="133">
        <v>28</v>
      </c>
      <c r="Q490" s="133">
        <v>30</v>
      </c>
      <c r="R490" s="133">
        <v>30</v>
      </c>
      <c r="S490" s="133" t="s">
        <v>2390</v>
      </c>
      <c r="T490" s="97">
        <v>30</v>
      </c>
      <c r="U490" s="133">
        <v>30</v>
      </c>
      <c r="V490" s="101">
        <v>30</v>
      </c>
      <c r="W490" s="133">
        <v>29</v>
      </c>
      <c r="X490" s="133">
        <v>29</v>
      </c>
      <c r="Y490" s="133">
        <v>30</v>
      </c>
      <c r="Z490" s="133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133"/>
      <c r="AO490" s="133"/>
      <c r="AP490" s="133"/>
      <c r="AQ490" s="133"/>
      <c r="AR490" s="133"/>
      <c r="AS490" s="134"/>
      <c r="AT490" s="97"/>
      <c r="AU490" s="97"/>
      <c r="AV490" s="97"/>
      <c r="AW490" s="97"/>
      <c r="AX490" s="97"/>
      <c r="AY490" s="97"/>
      <c r="AZ490" s="97"/>
      <c r="BA490" s="133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37">
        <f t="shared" si="31"/>
        <v>29.333333333333332</v>
      </c>
      <c r="BM490" s="37">
        <f t="shared" si="32"/>
        <v>39.11111111111111</v>
      </c>
      <c r="BN490" s="38">
        <v>20</v>
      </c>
      <c r="BO490" s="38">
        <v>20</v>
      </c>
      <c r="BP490" s="117">
        <f t="shared" si="33"/>
        <v>79.11111111111111</v>
      </c>
    </row>
    <row r="491" spans="1:68" ht="18" customHeight="1">
      <c r="A491" s="29" t="s">
        <v>2704</v>
      </c>
      <c r="B491" s="30" t="s">
        <v>2541</v>
      </c>
      <c r="C491" s="31" t="s">
        <v>2827</v>
      </c>
      <c r="D491" s="31" t="s">
        <v>2828</v>
      </c>
      <c r="E491" s="31" t="s">
        <v>2813</v>
      </c>
      <c r="F491" s="32" t="s">
        <v>2829</v>
      </c>
      <c r="G491" s="33" t="s">
        <v>2080</v>
      </c>
      <c r="H491" s="33" t="s">
        <v>2074</v>
      </c>
      <c r="I491" s="35" t="s">
        <v>2039</v>
      </c>
      <c r="J491" s="35" t="s">
        <v>2361</v>
      </c>
      <c r="K491" s="35" t="s">
        <v>2713</v>
      </c>
      <c r="L491" s="97">
        <v>28</v>
      </c>
      <c r="M491" s="133">
        <v>30</v>
      </c>
      <c r="N491" s="133">
        <v>27</v>
      </c>
      <c r="O491" s="133">
        <v>29</v>
      </c>
      <c r="P491" s="133">
        <v>27</v>
      </c>
      <c r="Q491" s="133">
        <v>30</v>
      </c>
      <c r="R491" s="133">
        <v>30</v>
      </c>
      <c r="S491" s="133">
        <v>28</v>
      </c>
      <c r="T491" s="97">
        <v>30</v>
      </c>
      <c r="U491" s="133">
        <v>30</v>
      </c>
      <c r="V491" s="101">
        <v>30</v>
      </c>
      <c r="W491" s="133">
        <v>27</v>
      </c>
      <c r="X491" s="133">
        <v>30</v>
      </c>
      <c r="Y491" s="133">
        <v>30</v>
      </c>
      <c r="Z491" s="133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133"/>
      <c r="AO491" s="133"/>
      <c r="AP491" s="133"/>
      <c r="AQ491" s="133"/>
      <c r="AR491" s="133"/>
      <c r="AS491" s="134"/>
      <c r="AT491" s="97"/>
      <c r="AU491" s="97"/>
      <c r="AV491" s="97"/>
      <c r="AW491" s="97"/>
      <c r="AX491" s="97"/>
      <c r="AY491" s="97"/>
      <c r="AZ491" s="97"/>
      <c r="BA491" s="133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37">
        <f t="shared" si="31"/>
        <v>29</v>
      </c>
      <c r="BM491" s="37">
        <f t="shared" si="32"/>
        <v>38.666666666666664</v>
      </c>
      <c r="BN491" s="38">
        <v>20</v>
      </c>
      <c r="BO491" s="38">
        <v>20</v>
      </c>
      <c r="BP491" s="117">
        <f t="shared" si="33"/>
        <v>78.66666666666666</v>
      </c>
    </row>
    <row r="492" spans="1:68" ht="18" customHeight="1">
      <c r="A492" s="29" t="s">
        <v>1589</v>
      </c>
      <c r="B492" s="30" t="s">
        <v>2541</v>
      </c>
      <c r="C492" s="68" t="s">
        <v>1897</v>
      </c>
      <c r="D492" s="31" t="s">
        <v>1666</v>
      </c>
      <c r="E492" s="31" t="s">
        <v>1615</v>
      </c>
      <c r="F492" s="32" t="s">
        <v>2135</v>
      </c>
      <c r="G492" s="33" t="s">
        <v>2197</v>
      </c>
      <c r="H492" s="33" t="s">
        <v>2074</v>
      </c>
      <c r="I492" s="34" t="s">
        <v>2039</v>
      </c>
      <c r="J492" s="69" t="s">
        <v>2361</v>
      </c>
      <c r="K492" s="35" t="s">
        <v>2045</v>
      </c>
      <c r="L492" s="65">
        <v>30</v>
      </c>
      <c r="M492" s="65">
        <v>30</v>
      </c>
      <c r="N492" s="65">
        <v>28</v>
      </c>
      <c r="O492" s="65">
        <v>29</v>
      </c>
      <c r="P492" s="65">
        <v>30</v>
      </c>
      <c r="Q492" s="67">
        <v>30</v>
      </c>
      <c r="R492" s="65">
        <v>24</v>
      </c>
      <c r="S492" s="65">
        <v>30</v>
      </c>
      <c r="T492" s="65">
        <v>30</v>
      </c>
      <c r="U492" s="65">
        <v>30</v>
      </c>
      <c r="V492" s="65">
        <v>28</v>
      </c>
      <c r="W492" s="65">
        <v>27</v>
      </c>
      <c r="X492" s="67">
        <v>30</v>
      </c>
      <c r="Y492" s="65">
        <v>30</v>
      </c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37">
        <f t="shared" si="31"/>
        <v>29</v>
      </c>
      <c r="BM492" s="37">
        <f t="shared" si="32"/>
        <v>38.666666666666664</v>
      </c>
      <c r="BN492" s="38">
        <v>20</v>
      </c>
      <c r="BO492" s="38">
        <v>20</v>
      </c>
      <c r="BP492" s="117">
        <f t="shared" si="33"/>
        <v>78.66666666666666</v>
      </c>
    </row>
    <row r="493" spans="1:68" ht="18" customHeight="1">
      <c r="A493" s="29" t="s">
        <v>1589</v>
      </c>
      <c r="B493" s="30" t="s">
        <v>2541</v>
      </c>
      <c r="C493" s="68" t="s">
        <v>1899</v>
      </c>
      <c r="D493" s="31" t="s">
        <v>1669</v>
      </c>
      <c r="E493" s="31" t="s">
        <v>1651</v>
      </c>
      <c r="F493" s="32" t="s">
        <v>2147</v>
      </c>
      <c r="G493" s="33" t="s">
        <v>2104</v>
      </c>
      <c r="H493" s="33" t="s">
        <v>1589</v>
      </c>
      <c r="I493" s="34" t="s">
        <v>2039</v>
      </c>
      <c r="J493" s="69" t="s">
        <v>2361</v>
      </c>
      <c r="K493" s="35" t="s">
        <v>2045</v>
      </c>
      <c r="L493" s="65">
        <v>30</v>
      </c>
      <c r="M493" s="65" t="s">
        <v>2346</v>
      </c>
      <c r="N493" s="65">
        <v>26</v>
      </c>
      <c r="O493" s="65">
        <v>29</v>
      </c>
      <c r="P493" s="65">
        <v>28</v>
      </c>
      <c r="Q493" s="67">
        <v>30</v>
      </c>
      <c r="R493" s="65">
        <v>27</v>
      </c>
      <c r="S493" s="65" t="s">
        <v>2346</v>
      </c>
      <c r="T493" s="65">
        <v>30</v>
      </c>
      <c r="U493" s="65">
        <v>30</v>
      </c>
      <c r="V493" s="65">
        <v>28</v>
      </c>
      <c r="W493" s="65">
        <v>27</v>
      </c>
      <c r="X493" s="67">
        <v>30</v>
      </c>
      <c r="Y493" s="65">
        <v>30</v>
      </c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37">
        <f t="shared" si="31"/>
        <v>28.75</v>
      </c>
      <c r="BM493" s="37">
        <f t="shared" si="32"/>
        <v>38.333333333333336</v>
      </c>
      <c r="BN493" s="38">
        <v>20</v>
      </c>
      <c r="BO493" s="38">
        <v>20</v>
      </c>
      <c r="BP493" s="117">
        <f t="shared" si="33"/>
        <v>78.33333333333334</v>
      </c>
    </row>
    <row r="494" spans="1:68" ht="18" customHeight="1">
      <c r="A494" s="29" t="s">
        <v>2704</v>
      </c>
      <c r="B494" s="30" t="s">
        <v>2541</v>
      </c>
      <c r="C494" s="31" t="s">
        <v>2830</v>
      </c>
      <c r="D494" s="31" t="s">
        <v>2831</v>
      </c>
      <c r="E494" s="31" t="s">
        <v>2475</v>
      </c>
      <c r="F494" s="32" t="s">
        <v>2832</v>
      </c>
      <c r="G494" s="33" t="s">
        <v>2080</v>
      </c>
      <c r="H494" s="33" t="s">
        <v>2074</v>
      </c>
      <c r="I494" s="35" t="s">
        <v>2039</v>
      </c>
      <c r="J494" s="35" t="s">
        <v>2361</v>
      </c>
      <c r="K494" s="35" t="s">
        <v>2713</v>
      </c>
      <c r="L494" s="97">
        <v>30</v>
      </c>
      <c r="M494" s="133">
        <v>30</v>
      </c>
      <c r="N494" s="133">
        <v>28</v>
      </c>
      <c r="O494" s="133">
        <v>29</v>
      </c>
      <c r="P494" s="133">
        <v>28</v>
      </c>
      <c r="Q494" s="133">
        <v>30</v>
      </c>
      <c r="R494" s="133">
        <v>30</v>
      </c>
      <c r="S494" s="133">
        <v>30</v>
      </c>
      <c r="T494" s="97">
        <v>30</v>
      </c>
      <c r="U494" s="133">
        <v>30</v>
      </c>
      <c r="V494" s="101">
        <v>30</v>
      </c>
      <c r="W494" s="133">
        <v>30</v>
      </c>
      <c r="X494" s="133">
        <v>27</v>
      </c>
      <c r="Y494" s="133">
        <v>30</v>
      </c>
      <c r="Z494" s="133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133"/>
      <c r="AO494" s="133"/>
      <c r="AP494" s="133"/>
      <c r="AQ494" s="133"/>
      <c r="AR494" s="133"/>
      <c r="AS494" s="134"/>
      <c r="AT494" s="97"/>
      <c r="AU494" s="97"/>
      <c r="AV494" s="97"/>
      <c r="AW494" s="97"/>
      <c r="AX494" s="97"/>
      <c r="AY494" s="97"/>
      <c r="AZ494" s="97"/>
      <c r="BA494" s="133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37">
        <f t="shared" si="31"/>
        <v>29.428571428571427</v>
      </c>
      <c r="BM494" s="37">
        <f t="shared" si="32"/>
        <v>39.238095238095234</v>
      </c>
      <c r="BN494" s="38">
        <v>20</v>
      </c>
      <c r="BO494" s="38">
        <v>20</v>
      </c>
      <c r="BP494" s="117">
        <f t="shared" si="33"/>
        <v>79.23809523809524</v>
      </c>
    </row>
    <row r="495" spans="1:68" ht="18" customHeight="1">
      <c r="A495" s="29" t="s">
        <v>2704</v>
      </c>
      <c r="B495" s="30" t="s">
        <v>2541</v>
      </c>
      <c r="C495" s="31" t="s">
        <v>2833</v>
      </c>
      <c r="D495" s="31" t="s">
        <v>2834</v>
      </c>
      <c r="E495" s="31" t="s">
        <v>2504</v>
      </c>
      <c r="F495" s="32" t="s">
        <v>2835</v>
      </c>
      <c r="G495" s="33" t="s">
        <v>2238</v>
      </c>
      <c r="H495" s="33" t="s">
        <v>2074</v>
      </c>
      <c r="I495" s="35" t="s">
        <v>2040</v>
      </c>
      <c r="J495" s="35" t="s">
        <v>2361</v>
      </c>
      <c r="K495" s="35" t="s">
        <v>2713</v>
      </c>
      <c r="L495" s="97">
        <v>29</v>
      </c>
      <c r="M495" s="133">
        <v>30</v>
      </c>
      <c r="N495" s="133">
        <v>30</v>
      </c>
      <c r="O495" s="133">
        <v>30</v>
      </c>
      <c r="P495" s="133">
        <v>30</v>
      </c>
      <c r="Q495" s="133">
        <v>30</v>
      </c>
      <c r="R495" s="133">
        <v>30</v>
      </c>
      <c r="S495" s="133">
        <v>30</v>
      </c>
      <c r="T495" s="97">
        <v>30</v>
      </c>
      <c r="U495" s="133">
        <v>30</v>
      </c>
      <c r="V495" s="101">
        <v>30</v>
      </c>
      <c r="W495" s="133">
        <v>30</v>
      </c>
      <c r="X495" s="133">
        <v>29</v>
      </c>
      <c r="Y495" s="133">
        <v>30</v>
      </c>
      <c r="Z495" s="133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133"/>
      <c r="AO495" s="133"/>
      <c r="AP495" s="133"/>
      <c r="AQ495" s="133"/>
      <c r="AR495" s="133"/>
      <c r="AS495" s="134"/>
      <c r="AT495" s="97"/>
      <c r="AU495" s="97"/>
      <c r="AV495" s="97"/>
      <c r="AW495" s="97"/>
      <c r="AX495" s="97"/>
      <c r="AY495" s="97"/>
      <c r="AZ495" s="97"/>
      <c r="BA495" s="133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37">
        <f t="shared" si="31"/>
        <v>29.857142857142858</v>
      </c>
      <c r="BM495" s="37">
        <f t="shared" si="32"/>
        <v>39.80952380952381</v>
      </c>
      <c r="BN495" s="38">
        <v>20</v>
      </c>
      <c r="BO495" s="38">
        <v>20</v>
      </c>
      <c r="BP495" s="117">
        <f t="shared" si="33"/>
        <v>79.80952380952381</v>
      </c>
    </row>
    <row r="496" spans="1:68" ht="18" customHeight="1">
      <c r="A496" s="29" t="s">
        <v>2169</v>
      </c>
      <c r="B496" s="30" t="s">
        <v>2541</v>
      </c>
      <c r="C496" s="31" t="s">
        <v>1361</v>
      </c>
      <c r="D496" s="31" t="s">
        <v>2837</v>
      </c>
      <c r="E496" s="31" t="s">
        <v>1362</v>
      </c>
      <c r="F496" s="32" t="s">
        <v>1363</v>
      </c>
      <c r="G496" s="33" t="s">
        <v>2110</v>
      </c>
      <c r="H496" s="33" t="s">
        <v>2074</v>
      </c>
      <c r="I496" s="34" t="s">
        <v>2040</v>
      </c>
      <c r="J496" s="35" t="s">
        <v>2361</v>
      </c>
      <c r="K496" s="35" t="s">
        <v>2044</v>
      </c>
      <c r="L496" s="126" t="s">
        <v>1305</v>
      </c>
      <c r="M496" s="123" t="s">
        <v>3199</v>
      </c>
      <c r="N496" s="123">
        <v>30</v>
      </c>
      <c r="O496" s="123">
        <v>30</v>
      </c>
      <c r="P496" s="123">
        <v>30</v>
      </c>
      <c r="Q496" s="125">
        <v>30</v>
      </c>
      <c r="R496" s="125">
        <v>30</v>
      </c>
      <c r="S496" s="125">
        <v>30</v>
      </c>
      <c r="T496" s="125">
        <v>29</v>
      </c>
      <c r="U496" s="123">
        <v>28</v>
      </c>
      <c r="V496" s="123">
        <v>30</v>
      </c>
      <c r="W496" s="123">
        <v>30</v>
      </c>
      <c r="X496" s="133">
        <v>27</v>
      </c>
      <c r="Y496" s="123">
        <v>29.5</v>
      </c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6"/>
      <c r="AO496" s="126"/>
      <c r="AP496" s="126"/>
      <c r="AQ496" s="126"/>
      <c r="AR496" s="126"/>
      <c r="AS496" s="125"/>
      <c r="AT496" s="123"/>
      <c r="AU496" s="123"/>
      <c r="AV496" s="123"/>
      <c r="AW496" s="123"/>
      <c r="AX496" s="123"/>
      <c r="AY496" s="123"/>
      <c r="AZ496" s="123"/>
      <c r="BA496" s="126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37">
        <f t="shared" si="31"/>
        <v>29.458333333333332</v>
      </c>
      <c r="BM496" s="37">
        <f t="shared" si="32"/>
        <v>39.27777777777778</v>
      </c>
      <c r="BN496" s="38">
        <v>20</v>
      </c>
      <c r="BO496" s="38">
        <v>20</v>
      </c>
      <c r="BP496" s="117">
        <f t="shared" si="33"/>
        <v>79.27777777777777</v>
      </c>
    </row>
    <row r="497" spans="1:68" s="4" customFormat="1" ht="18" customHeight="1">
      <c r="A497" s="29" t="s">
        <v>2169</v>
      </c>
      <c r="B497" s="30" t="s">
        <v>2541</v>
      </c>
      <c r="C497" s="31" t="s">
        <v>1364</v>
      </c>
      <c r="D497" s="31" t="s">
        <v>2837</v>
      </c>
      <c r="E497" s="31" t="s">
        <v>1362</v>
      </c>
      <c r="F497" s="32" t="s">
        <v>1365</v>
      </c>
      <c r="G497" s="33" t="s">
        <v>2080</v>
      </c>
      <c r="H497" s="33" t="s">
        <v>2074</v>
      </c>
      <c r="I497" s="34" t="s">
        <v>2040</v>
      </c>
      <c r="J497" s="35" t="s">
        <v>2361</v>
      </c>
      <c r="K497" s="35" t="s">
        <v>2713</v>
      </c>
      <c r="L497" s="126" t="s">
        <v>1305</v>
      </c>
      <c r="M497" s="123" t="s">
        <v>3199</v>
      </c>
      <c r="N497" s="123">
        <v>30</v>
      </c>
      <c r="O497" s="123">
        <v>30</v>
      </c>
      <c r="P497" s="123">
        <v>30</v>
      </c>
      <c r="Q497" s="125">
        <v>30</v>
      </c>
      <c r="R497" s="125">
        <v>30</v>
      </c>
      <c r="S497" s="125">
        <v>30</v>
      </c>
      <c r="T497" s="125">
        <v>29</v>
      </c>
      <c r="U497" s="123">
        <v>30</v>
      </c>
      <c r="V497" s="123">
        <v>30</v>
      </c>
      <c r="W497" s="123">
        <v>30</v>
      </c>
      <c r="X497" s="133">
        <v>28</v>
      </c>
      <c r="Y497" s="123">
        <v>29.5</v>
      </c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6"/>
      <c r="AO497" s="126"/>
      <c r="AP497" s="126"/>
      <c r="AQ497" s="126"/>
      <c r="AR497" s="126"/>
      <c r="AS497" s="125"/>
      <c r="AT497" s="123"/>
      <c r="AU497" s="123"/>
      <c r="AV497" s="123"/>
      <c r="AW497" s="123"/>
      <c r="AX497" s="123"/>
      <c r="AY497" s="123"/>
      <c r="AZ497" s="123"/>
      <c r="BA497" s="126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37">
        <f t="shared" si="31"/>
        <v>29.708333333333332</v>
      </c>
      <c r="BM497" s="37">
        <f t="shared" si="32"/>
        <v>39.61111111111111</v>
      </c>
      <c r="BN497" s="38">
        <v>20</v>
      </c>
      <c r="BO497" s="38">
        <v>20</v>
      </c>
      <c r="BP497" s="117">
        <f t="shared" si="33"/>
        <v>79.61111111111111</v>
      </c>
    </row>
    <row r="498" spans="1:68" ht="18" customHeight="1">
      <c r="A498" s="29" t="s">
        <v>2704</v>
      </c>
      <c r="B498" s="30" t="s">
        <v>2541</v>
      </c>
      <c r="C498" s="31" t="s">
        <v>2836</v>
      </c>
      <c r="D498" s="31" t="s">
        <v>2837</v>
      </c>
      <c r="E498" s="31" t="s">
        <v>2838</v>
      </c>
      <c r="F498" s="32" t="s">
        <v>2839</v>
      </c>
      <c r="G498" s="33" t="s">
        <v>2080</v>
      </c>
      <c r="H498" s="33" t="s">
        <v>2074</v>
      </c>
      <c r="I498" s="35" t="s">
        <v>2040</v>
      </c>
      <c r="J498" s="35" t="s">
        <v>2361</v>
      </c>
      <c r="K498" s="35" t="s">
        <v>2736</v>
      </c>
      <c r="L498" s="97">
        <v>29</v>
      </c>
      <c r="M498" s="133" t="s">
        <v>2390</v>
      </c>
      <c r="N498" s="133">
        <v>27</v>
      </c>
      <c r="O498" s="133">
        <v>29</v>
      </c>
      <c r="P498" s="133">
        <v>27</v>
      </c>
      <c r="Q498" s="133">
        <v>30</v>
      </c>
      <c r="R498" s="133">
        <v>30</v>
      </c>
      <c r="S498" s="133" t="s">
        <v>2390</v>
      </c>
      <c r="T498" s="97">
        <v>30</v>
      </c>
      <c r="U498" s="133">
        <v>30</v>
      </c>
      <c r="V498" s="101">
        <v>30</v>
      </c>
      <c r="W498" s="133">
        <v>29</v>
      </c>
      <c r="X498" s="133">
        <v>30</v>
      </c>
      <c r="Y498" s="133">
        <v>30</v>
      </c>
      <c r="Z498" s="133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133"/>
      <c r="AO498" s="133"/>
      <c r="AP498" s="133"/>
      <c r="AQ498" s="133"/>
      <c r="AR498" s="133"/>
      <c r="AS498" s="134"/>
      <c r="AT498" s="97"/>
      <c r="AU498" s="97"/>
      <c r="AV498" s="97"/>
      <c r="AW498" s="97"/>
      <c r="AX498" s="97"/>
      <c r="AY498" s="97"/>
      <c r="AZ498" s="97"/>
      <c r="BA498" s="133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37">
        <f t="shared" si="31"/>
        <v>29.25</v>
      </c>
      <c r="BM498" s="37">
        <f t="shared" si="32"/>
        <v>39</v>
      </c>
      <c r="BN498" s="38">
        <v>20</v>
      </c>
      <c r="BO498" s="38">
        <v>20</v>
      </c>
      <c r="BP498" s="117">
        <f t="shared" si="33"/>
        <v>79</v>
      </c>
    </row>
    <row r="499" spans="1:68" ht="18" customHeight="1">
      <c r="A499" s="29" t="s">
        <v>2169</v>
      </c>
      <c r="B499" s="30" t="s">
        <v>2541</v>
      </c>
      <c r="C499" s="31" t="s">
        <v>1366</v>
      </c>
      <c r="D499" s="31" t="s">
        <v>2449</v>
      </c>
      <c r="E499" s="31" t="s">
        <v>1367</v>
      </c>
      <c r="F499" s="32" t="s">
        <v>1368</v>
      </c>
      <c r="G499" s="33" t="s">
        <v>2091</v>
      </c>
      <c r="H499" s="33" t="s">
        <v>1589</v>
      </c>
      <c r="I499" s="34" t="s">
        <v>2040</v>
      </c>
      <c r="J499" s="35" t="s">
        <v>2361</v>
      </c>
      <c r="K499" s="35" t="s">
        <v>2736</v>
      </c>
      <c r="L499" s="126" t="s">
        <v>1305</v>
      </c>
      <c r="M499" s="123">
        <v>28</v>
      </c>
      <c r="N499" s="123">
        <v>30</v>
      </c>
      <c r="O499" s="123">
        <v>30</v>
      </c>
      <c r="P499" s="123">
        <v>30</v>
      </c>
      <c r="Q499" s="125">
        <v>30</v>
      </c>
      <c r="R499" s="125">
        <v>30</v>
      </c>
      <c r="S499" s="125">
        <v>30</v>
      </c>
      <c r="T499" s="125">
        <v>30</v>
      </c>
      <c r="U499" s="123">
        <v>29</v>
      </c>
      <c r="V499" s="123">
        <v>30</v>
      </c>
      <c r="W499" s="123">
        <v>30</v>
      </c>
      <c r="X499" s="133">
        <v>28</v>
      </c>
      <c r="Y499" s="123">
        <v>29</v>
      </c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6"/>
      <c r="AO499" s="126"/>
      <c r="AP499" s="126"/>
      <c r="AQ499" s="126"/>
      <c r="AR499" s="126"/>
      <c r="AS499" s="125"/>
      <c r="AT499" s="123"/>
      <c r="AU499" s="123"/>
      <c r="AV499" s="123"/>
      <c r="AW499" s="123"/>
      <c r="AX499" s="123"/>
      <c r="AY499" s="123"/>
      <c r="AZ499" s="123"/>
      <c r="BA499" s="126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37">
        <f t="shared" si="31"/>
        <v>29.53846153846154</v>
      </c>
      <c r="BM499" s="37">
        <f t="shared" si="32"/>
        <v>39.38461538461539</v>
      </c>
      <c r="BN499" s="38">
        <v>20</v>
      </c>
      <c r="BO499" s="38">
        <v>20</v>
      </c>
      <c r="BP499" s="117">
        <f t="shared" si="33"/>
        <v>79.38461538461539</v>
      </c>
    </row>
    <row r="500" spans="1:68" ht="18" customHeight="1">
      <c r="A500" s="29" t="s">
        <v>2169</v>
      </c>
      <c r="B500" s="30" t="s">
        <v>2541</v>
      </c>
      <c r="C500" s="31" t="s">
        <v>1369</v>
      </c>
      <c r="D500" s="31" t="s">
        <v>1370</v>
      </c>
      <c r="E500" s="31" t="s">
        <v>2454</v>
      </c>
      <c r="F500" s="32" t="s">
        <v>1371</v>
      </c>
      <c r="G500" s="33" t="s">
        <v>2168</v>
      </c>
      <c r="H500" s="33" t="s">
        <v>2169</v>
      </c>
      <c r="I500" s="34" t="s">
        <v>2039</v>
      </c>
      <c r="J500" s="35" t="s">
        <v>2361</v>
      </c>
      <c r="K500" s="35" t="s">
        <v>2713</v>
      </c>
      <c r="L500" s="126" t="s">
        <v>1305</v>
      </c>
      <c r="M500" s="123">
        <v>28</v>
      </c>
      <c r="N500" s="123">
        <v>30</v>
      </c>
      <c r="O500" s="123">
        <v>30</v>
      </c>
      <c r="P500" s="123">
        <v>30</v>
      </c>
      <c r="Q500" s="125">
        <v>30</v>
      </c>
      <c r="R500" s="125">
        <v>30</v>
      </c>
      <c r="S500" s="125">
        <v>28</v>
      </c>
      <c r="T500" s="125">
        <v>28</v>
      </c>
      <c r="U500" s="123">
        <v>30</v>
      </c>
      <c r="V500" s="123">
        <v>28</v>
      </c>
      <c r="W500" s="123">
        <v>30</v>
      </c>
      <c r="X500" s="133">
        <v>27</v>
      </c>
      <c r="Y500" s="123">
        <v>29.5</v>
      </c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6"/>
      <c r="AO500" s="126"/>
      <c r="AP500" s="126"/>
      <c r="AQ500" s="126"/>
      <c r="AR500" s="126"/>
      <c r="AS500" s="125"/>
      <c r="AT500" s="123"/>
      <c r="AU500" s="123"/>
      <c r="AV500" s="123"/>
      <c r="AW500" s="123"/>
      <c r="AX500" s="123"/>
      <c r="AY500" s="123"/>
      <c r="AZ500" s="123"/>
      <c r="BA500" s="126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37">
        <f t="shared" si="31"/>
        <v>29.115384615384617</v>
      </c>
      <c r="BM500" s="37">
        <f t="shared" si="32"/>
        <v>38.820512820512825</v>
      </c>
      <c r="BN500" s="38">
        <v>20</v>
      </c>
      <c r="BO500" s="38">
        <v>20</v>
      </c>
      <c r="BP500" s="117">
        <f t="shared" si="33"/>
        <v>78.82051282051282</v>
      </c>
    </row>
    <row r="501" spans="1:68" ht="18" customHeight="1">
      <c r="A501" s="29" t="s">
        <v>2704</v>
      </c>
      <c r="B501" s="30" t="s">
        <v>2541</v>
      </c>
      <c r="C501" s="31" t="s">
        <v>2840</v>
      </c>
      <c r="D501" s="31" t="s">
        <v>2841</v>
      </c>
      <c r="E501" s="31" t="s">
        <v>2384</v>
      </c>
      <c r="F501" s="32" t="s">
        <v>2842</v>
      </c>
      <c r="G501" s="33" t="s">
        <v>2843</v>
      </c>
      <c r="H501" s="33" t="s">
        <v>2844</v>
      </c>
      <c r="I501" s="35" t="s">
        <v>2039</v>
      </c>
      <c r="J501" s="35" t="s">
        <v>2361</v>
      </c>
      <c r="K501" s="35" t="s">
        <v>2708</v>
      </c>
      <c r="L501" s="97">
        <v>29</v>
      </c>
      <c r="M501" s="133" t="s">
        <v>2390</v>
      </c>
      <c r="N501" s="133">
        <v>30</v>
      </c>
      <c r="O501" s="133">
        <v>30</v>
      </c>
      <c r="P501" s="133">
        <v>30</v>
      </c>
      <c r="Q501" s="133">
        <v>30</v>
      </c>
      <c r="R501" s="133">
        <v>30</v>
      </c>
      <c r="S501" s="133" t="s">
        <v>2390</v>
      </c>
      <c r="T501" s="97">
        <v>30</v>
      </c>
      <c r="U501" s="133">
        <v>30</v>
      </c>
      <c r="V501" s="101">
        <v>30</v>
      </c>
      <c r="W501" s="133">
        <v>29</v>
      </c>
      <c r="X501" s="133">
        <v>30</v>
      </c>
      <c r="Y501" s="133">
        <v>29</v>
      </c>
      <c r="Z501" s="133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133"/>
      <c r="AO501" s="133"/>
      <c r="AP501" s="133"/>
      <c r="AQ501" s="133"/>
      <c r="AR501" s="133"/>
      <c r="AS501" s="134"/>
      <c r="AT501" s="97"/>
      <c r="AU501" s="97"/>
      <c r="AV501" s="97"/>
      <c r="AW501" s="97"/>
      <c r="AX501" s="97"/>
      <c r="AY501" s="97"/>
      <c r="AZ501" s="97"/>
      <c r="BA501" s="133"/>
      <c r="BB501" s="134"/>
      <c r="BC501" s="134"/>
      <c r="BD501" s="134"/>
      <c r="BE501" s="134"/>
      <c r="BF501" s="134"/>
      <c r="BG501" s="134"/>
      <c r="BH501" s="134"/>
      <c r="BI501" s="134"/>
      <c r="BJ501" s="134"/>
      <c r="BK501" s="134"/>
      <c r="BL501" s="37">
        <f t="shared" si="31"/>
        <v>29.75</v>
      </c>
      <c r="BM501" s="37">
        <f t="shared" si="32"/>
        <v>39.666666666666664</v>
      </c>
      <c r="BN501" s="38">
        <v>20</v>
      </c>
      <c r="BO501" s="38">
        <v>20</v>
      </c>
      <c r="BP501" s="117">
        <f t="shared" si="33"/>
        <v>79.66666666666666</v>
      </c>
    </row>
    <row r="502" spans="1:68" ht="18" customHeight="1">
      <c r="A502" s="29" t="s">
        <v>2704</v>
      </c>
      <c r="B502" s="30" t="s">
        <v>2541</v>
      </c>
      <c r="C502" s="31" t="s">
        <v>2845</v>
      </c>
      <c r="D502" s="31" t="s">
        <v>2846</v>
      </c>
      <c r="E502" s="31" t="s">
        <v>2450</v>
      </c>
      <c r="F502" s="32" t="s">
        <v>2847</v>
      </c>
      <c r="G502" s="33" t="s">
        <v>2405</v>
      </c>
      <c r="H502" s="33" t="s">
        <v>2074</v>
      </c>
      <c r="I502" s="35" t="s">
        <v>2039</v>
      </c>
      <c r="J502" s="35" t="s">
        <v>2361</v>
      </c>
      <c r="K502" s="35" t="s">
        <v>2708</v>
      </c>
      <c r="L502" s="97">
        <v>29</v>
      </c>
      <c r="M502" s="133" t="s">
        <v>2390</v>
      </c>
      <c r="N502" s="133">
        <v>29</v>
      </c>
      <c r="O502" s="133">
        <v>29</v>
      </c>
      <c r="P502" s="133">
        <v>29</v>
      </c>
      <c r="Q502" s="133">
        <v>30</v>
      </c>
      <c r="R502" s="133">
        <v>30</v>
      </c>
      <c r="S502" s="133" t="s">
        <v>2390</v>
      </c>
      <c r="T502" s="97">
        <v>30</v>
      </c>
      <c r="U502" s="133">
        <v>30</v>
      </c>
      <c r="V502" s="101">
        <v>30</v>
      </c>
      <c r="W502" s="133">
        <v>30</v>
      </c>
      <c r="X502" s="133">
        <v>29</v>
      </c>
      <c r="Y502" s="133">
        <v>30</v>
      </c>
      <c r="Z502" s="133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133"/>
      <c r="AO502" s="133"/>
      <c r="AP502" s="133"/>
      <c r="AQ502" s="133"/>
      <c r="AR502" s="133"/>
      <c r="AS502" s="134"/>
      <c r="AT502" s="97"/>
      <c r="AU502" s="97"/>
      <c r="AV502" s="97"/>
      <c r="AW502" s="97"/>
      <c r="AX502" s="97"/>
      <c r="AY502" s="97"/>
      <c r="AZ502" s="97"/>
      <c r="BA502" s="133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37">
        <f t="shared" si="31"/>
        <v>29.583333333333332</v>
      </c>
      <c r="BM502" s="37">
        <f t="shared" si="32"/>
        <v>39.44444444444444</v>
      </c>
      <c r="BN502" s="38">
        <v>20</v>
      </c>
      <c r="BO502" s="38">
        <v>20</v>
      </c>
      <c r="BP502" s="117">
        <f t="shared" si="33"/>
        <v>79.44444444444444</v>
      </c>
    </row>
    <row r="503" spans="1:68" ht="18" customHeight="1">
      <c r="A503" s="29" t="s">
        <v>1589</v>
      </c>
      <c r="B503" s="30" t="s">
        <v>2541</v>
      </c>
      <c r="C503" s="68" t="s">
        <v>1904</v>
      </c>
      <c r="D503" s="31" t="s">
        <v>1675</v>
      </c>
      <c r="E503" s="31" t="s">
        <v>1676</v>
      </c>
      <c r="F503" s="32" t="s">
        <v>2153</v>
      </c>
      <c r="G503" s="33" t="s">
        <v>2154</v>
      </c>
      <c r="H503" s="33" t="s">
        <v>1589</v>
      </c>
      <c r="I503" s="34" t="s">
        <v>2039</v>
      </c>
      <c r="J503" s="69" t="s">
        <v>2361</v>
      </c>
      <c r="K503" s="35" t="s">
        <v>2045</v>
      </c>
      <c r="L503" s="65">
        <v>30</v>
      </c>
      <c r="M503" s="65">
        <v>30</v>
      </c>
      <c r="N503" s="65">
        <v>26</v>
      </c>
      <c r="O503" s="65">
        <v>29</v>
      </c>
      <c r="P503" s="65">
        <v>30</v>
      </c>
      <c r="Q503" s="67">
        <v>30</v>
      </c>
      <c r="R503" s="65">
        <v>27</v>
      </c>
      <c r="S503" s="65">
        <v>30</v>
      </c>
      <c r="T503" s="65">
        <v>30</v>
      </c>
      <c r="U503" s="65" t="s">
        <v>2342</v>
      </c>
      <c r="V503" s="65">
        <v>28</v>
      </c>
      <c r="W503" s="65">
        <v>27</v>
      </c>
      <c r="X503" s="67">
        <v>30</v>
      </c>
      <c r="Y503" s="65">
        <v>30</v>
      </c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37">
        <f t="shared" si="31"/>
        <v>29</v>
      </c>
      <c r="BM503" s="37">
        <f t="shared" si="32"/>
        <v>38.666666666666664</v>
      </c>
      <c r="BN503" s="38">
        <v>20</v>
      </c>
      <c r="BO503" s="38">
        <v>20</v>
      </c>
      <c r="BP503" s="117">
        <f t="shared" si="33"/>
        <v>78.66666666666666</v>
      </c>
    </row>
    <row r="504" spans="1:68" ht="18" customHeight="1">
      <c r="A504" s="29" t="s">
        <v>1589</v>
      </c>
      <c r="B504" s="30" t="s">
        <v>2541</v>
      </c>
      <c r="C504" s="68" t="s">
        <v>1909</v>
      </c>
      <c r="D504" s="31" t="s">
        <v>1684</v>
      </c>
      <c r="E504" s="31" t="s">
        <v>1630</v>
      </c>
      <c r="F504" s="32" t="s">
        <v>2159</v>
      </c>
      <c r="G504" s="33" t="s">
        <v>2069</v>
      </c>
      <c r="H504" s="33" t="s">
        <v>1589</v>
      </c>
      <c r="I504" s="34" t="s">
        <v>2039</v>
      </c>
      <c r="J504" s="69" t="s">
        <v>2361</v>
      </c>
      <c r="K504" s="35" t="s">
        <v>2045</v>
      </c>
      <c r="L504" s="65">
        <v>30</v>
      </c>
      <c r="M504" s="65">
        <v>30</v>
      </c>
      <c r="N504" s="65">
        <v>28</v>
      </c>
      <c r="O504" s="65">
        <v>29</v>
      </c>
      <c r="P504" s="65">
        <v>28</v>
      </c>
      <c r="Q504" s="67">
        <v>30</v>
      </c>
      <c r="R504" s="65">
        <v>24</v>
      </c>
      <c r="S504" s="65">
        <v>30</v>
      </c>
      <c r="T504" s="65">
        <v>30</v>
      </c>
      <c r="U504" s="65">
        <v>30</v>
      </c>
      <c r="V504" s="65">
        <v>30</v>
      </c>
      <c r="W504" s="65">
        <v>27</v>
      </c>
      <c r="X504" s="67">
        <v>30</v>
      </c>
      <c r="Y504" s="65">
        <v>30</v>
      </c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37">
        <f t="shared" si="31"/>
        <v>29</v>
      </c>
      <c r="BM504" s="37">
        <f t="shared" si="32"/>
        <v>38.666666666666664</v>
      </c>
      <c r="BN504" s="38">
        <v>20</v>
      </c>
      <c r="BO504" s="38">
        <v>20</v>
      </c>
      <c r="BP504" s="117">
        <f t="shared" si="33"/>
        <v>78.66666666666666</v>
      </c>
    </row>
    <row r="505" spans="1:68" ht="18" customHeight="1">
      <c r="A505" s="29" t="s">
        <v>2169</v>
      </c>
      <c r="B505" s="30" t="s">
        <v>2541</v>
      </c>
      <c r="C505" s="31" t="s">
        <v>1380</v>
      </c>
      <c r="D505" s="31" t="s">
        <v>1381</v>
      </c>
      <c r="E505" s="31" t="s">
        <v>70</v>
      </c>
      <c r="F505" s="32" t="s">
        <v>2300</v>
      </c>
      <c r="G505" s="33" t="s">
        <v>2168</v>
      </c>
      <c r="H505" s="33" t="s">
        <v>2169</v>
      </c>
      <c r="I505" s="34" t="s">
        <v>2039</v>
      </c>
      <c r="J505" s="35" t="s">
        <v>2361</v>
      </c>
      <c r="K505" s="35" t="s">
        <v>2708</v>
      </c>
      <c r="L505" s="126" t="s">
        <v>1296</v>
      </c>
      <c r="M505" s="123">
        <v>28</v>
      </c>
      <c r="N505" s="123">
        <v>30</v>
      </c>
      <c r="O505" s="123">
        <v>30</v>
      </c>
      <c r="P505" s="123">
        <v>30</v>
      </c>
      <c r="Q505" s="125">
        <v>30</v>
      </c>
      <c r="R505" s="125">
        <v>30</v>
      </c>
      <c r="S505" s="125">
        <v>30</v>
      </c>
      <c r="T505" s="125">
        <v>30</v>
      </c>
      <c r="U505" s="123">
        <v>28</v>
      </c>
      <c r="V505" s="123">
        <v>28</v>
      </c>
      <c r="W505" s="123">
        <v>30</v>
      </c>
      <c r="X505" s="133">
        <v>28</v>
      </c>
      <c r="Y505" s="123">
        <v>29</v>
      </c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6"/>
      <c r="AO505" s="126"/>
      <c r="AP505" s="126"/>
      <c r="AQ505" s="126"/>
      <c r="AR505" s="126"/>
      <c r="AS505" s="125"/>
      <c r="AT505" s="123"/>
      <c r="AU505" s="123"/>
      <c r="AV505" s="123"/>
      <c r="AW505" s="123"/>
      <c r="AX505" s="123"/>
      <c r="AY505" s="123"/>
      <c r="AZ505" s="123"/>
      <c r="BA505" s="126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5"/>
      <c r="BL505" s="37">
        <f t="shared" si="31"/>
        <v>29.307692307692307</v>
      </c>
      <c r="BM505" s="37">
        <f t="shared" si="32"/>
        <v>39.07692307692308</v>
      </c>
      <c r="BN505" s="38">
        <v>20</v>
      </c>
      <c r="BO505" s="38">
        <v>20</v>
      </c>
      <c r="BP505" s="117">
        <f t="shared" si="33"/>
        <v>79.07692307692308</v>
      </c>
    </row>
    <row r="506" spans="1:68" ht="18" customHeight="1">
      <c r="A506" s="29" t="s">
        <v>1589</v>
      </c>
      <c r="B506" s="30" t="s">
        <v>2541</v>
      </c>
      <c r="C506" s="68" t="s">
        <v>1914</v>
      </c>
      <c r="D506" s="31" t="s">
        <v>1691</v>
      </c>
      <c r="E506" s="31" t="s">
        <v>1687</v>
      </c>
      <c r="F506" s="32" t="s">
        <v>2165</v>
      </c>
      <c r="G506" s="33" t="s">
        <v>2166</v>
      </c>
      <c r="H506" s="33" t="s">
        <v>1589</v>
      </c>
      <c r="I506" s="34" t="s">
        <v>2039</v>
      </c>
      <c r="J506" s="69" t="s">
        <v>2361</v>
      </c>
      <c r="K506" s="35" t="s">
        <v>2044</v>
      </c>
      <c r="L506" s="65">
        <v>30</v>
      </c>
      <c r="M506" s="65">
        <v>30</v>
      </c>
      <c r="N506" s="65">
        <v>28</v>
      </c>
      <c r="O506" s="65">
        <v>28</v>
      </c>
      <c r="P506" s="65">
        <v>28</v>
      </c>
      <c r="Q506" s="65">
        <v>30</v>
      </c>
      <c r="R506" s="65">
        <v>27</v>
      </c>
      <c r="S506" s="65">
        <v>30</v>
      </c>
      <c r="T506" s="65">
        <v>30</v>
      </c>
      <c r="U506" s="65">
        <v>30</v>
      </c>
      <c r="V506" s="65">
        <v>28</v>
      </c>
      <c r="W506" s="65">
        <v>27</v>
      </c>
      <c r="X506" s="67">
        <v>30</v>
      </c>
      <c r="Y506" s="65">
        <v>29</v>
      </c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37">
        <f t="shared" si="31"/>
        <v>28.928571428571427</v>
      </c>
      <c r="BM506" s="37">
        <f t="shared" si="32"/>
        <v>38.57142857142857</v>
      </c>
      <c r="BN506" s="38">
        <v>20</v>
      </c>
      <c r="BO506" s="38">
        <v>20</v>
      </c>
      <c r="BP506" s="117">
        <f t="shared" si="33"/>
        <v>78.57142857142857</v>
      </c>
    </row>
    <row r="507" spans="1:68" ht="18" customHeight="1">
      <c r="A507" s="29" t="s">
        <v>1589</v>
      </c>
      <c r="B507" s="30" t="s">
        <v>2541</v>
      </c>
      <c r="C507" s="68" t="s">
        <v>1916</v>
      </c>
      <c r="D507" s="31" t="s">
        <v>1694</v>
      </c>
      <c r="E507" s="31" t="s">
        <v>1695</v>
      </c>
      <c r="F507" s="32" t="s">
        <v>2170</v>
      </c>
      <c r="G507" s="33" t="s">
        <v>2069</v>
      </c>
      <c r="H507" s="33" t="s">
        <v>1589</v>
      </c>
      <c r="I507" s="34" t="s">
        <v>2040</v>
      </c>
      <c r="J507" s="69" t="s">
        <v>2361</v>
      </c>
      <c r="K507" s="35" t="s">
        <v>2047</v>
      </c>
      <c r="L507" s="65">
        <v>30</v>
      </c>
      <c r="M507" s="65">
        <v>30</v>
      </c>
      <c r="N507" s="65">
        <v>28</v>
      </c>
      <c r="O507" s="65">
        <v>29</v>
      </c>
      <c r="P507" s="65">
        <v>27</v>
      </c>
      <c r="Q507" s="65">
        <v>30</v>
      </c>
      <c r="R507" s="65">
        <v>27</v>
      </c>
      <c r="S507" s="65">
        <v>30</v>
      </c>
      <c r="T507" s="65">
        <v>30</v>
      </c>
      <c r="U507" s="130">
        <v>30</v>
      </c>
      <c r="V507" s="65">
        <v>30</v>
      </c>
      <c r="W507" s="65">
        <v>30</v>
      </c>
      <c r="X507" s="67">
        <v>30</v>
      </c>
      <c r="Y507" s="65">
        <v>28</v>
      </c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37">
        <f t="shared" si="31"/>
        <v>29.214285714285715</v>
      </c>
      <c r="BM507" s="37">
        <f t="shared" si="32"/>
        <v>38.952380952380956</v>
      </c>
      <c r="BN507" s="38">
        <v>20</v>
      </c>
      <c r="BO507" s="38">
        <v>20</v>
      </c>
      <c r="BP507" s="117">
        <f t="shared" si="33"/>
        <v>78.95238095238096</v>
      </c>
    </row>
    <row r="508" spans="1:68" ht="18" customHeight="1">
      <c r="A508" s="29" t="s">
        <v>1589</v>
      </c>
      <c r="B508" s="30" t="s">
        <v>2541</v>
      </c>
      <c r="C508" s="68" t="s">
        <v>1917</v>
      </c>
      <c r="D508" s="31" t="s">
        <v>1696</v>
      </c>
      <c r="E508" s="31" t="s">
        <v>1697</v>
      </c>
      <c r="F508" s="32" t="s">
        <v>2171</v>
      </c>
      <c r="G508" s="33" t="s">
        <v>2106</v>
      </c>
      <c r="H508" s="33" t="s">
        <v>1589</v>
      </c>
      <c r="I508" s="34" t="s">
        <v>2039</v>
      </c>
      <c r="J508" s="69" t="s">
        <v>2361</v>
      </c>
      <c r="K508" s="35" t="s">
        <v>2044</v>
      </c>
      <c r="L508" s="65">
        <v>30</v>
      </c>
      <c r="M508" s="65">
        <v>30</v>
      </c>
      <c r="N508" s="65">
        <v>26</v>
      </c>
      <c r="O508" s="65">
        <v>30</v>
      </c>
      <c r="P508" s="65">
        <v>26</v>
      </c>
      <c r="Q508" s="65">
        <v>30</v>
      </c>
      <c r="R508" s="65">
        <v>27</v>
      </c>
      <c r="S508" s="65">
        <v>30</v>
      </c>
      <c r="T508" s="65">
        <v>30</v>
      </c>
      <c r="U508" s="65" t="s">
        <v>2342</v>
      </c>
      <c r="V508" s="65">
        <v>30</v>
      </c>
      <c r="W508" s="65">
        <v>27</v>
      </c>
      <c r="X508" s="67">
        <v>30</v>
      </c>
      <c r="Y508" s="65">
        <v>29.5</v>
      </c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37">
        <f t="shared" si="31"/>
        <v>28.884615384615383</v>
      </c>
      <c r="BM508" s="37">
        <f t="shared" si="32"/>
        <v>38.51282051282051</v>
      </c>
      <c r="BN508" s="38">
        <v>20</v>
      </c>
      <c r="BO508" s="38">
        <v>20</v>
      </c>
      <c r="BP508" s="117">
        <f t="shared" si="33"/>
        <v>78.51282051282051</v>
      </c>
    </row>
    <row r="509" spans="1:68" ht="18" customHeight="1">
      <c r="A509" s="29" t="s">
        <v>1589</v>
      </c>
      <c r="B509" s="30" t="s">
        <v>2541</v>
      </c>
      <c r="C509" s="68" t="s">
        <v>1918</v>
      </c>
      <c r="D509" s="31" t="s">
        <v>1698</v>
      </c>
      <c r="E509" s="31" t="s">
        <v>1699</v>
      </c>
      <c r="F509" s="32" t="s">
        <v>2172</v>
      </c>
      <c r="G509" s="33" t="s">
        <v>2069</v>
      </c>
      <c r="H509" s="33" t="s">
        <v>1589</v>
      </c>
      <c r="I509" s="34" t="s">
        <v>2039</v>
      </c>
      <c r="J509" s="69" t="s">
        <v>2361</v>
      </c>
      <c r="K509" s="35" t="s">
        <v>2047</v>
      </c>
      <c r="L509" s="65">
        <v>30</v>
      </c>
      <c r="M509" s="65">
        <v>30</v>
      </c>
      <c r="N509" s="65">
        <v>26</v>
      </c>
      <c r="O509" s="65">
        <v>30</v>
      </c>
      <c r="P509" s="65">
        <v>30</v>
      </c>
      <c r="Q509" s="65">
        <v>30</v>
      </c>
      <c r="R509" s="65">
        <v>27</v>
      </c>
      <c r="S509" s="65">
        <v>30</v>
      </c>
      <c r="T509" s="65">
        <v>30</v>
      </c>
      <c r="U509" s="65">
        <v>30</v>
      </c>
      <c r="V509" s="65">
        <v>28</v>
      </c>
      <c r="W509" s="65">
        <v>27</v>
      </c>
      <c r="X509" s="67">
        <v>30</v>
      </c>
      <c r="Y509" s="65">
        <v>30</v>
      </c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37">
        <f t="shared" si="31"/>
        <v>29.142857142857142</v>
      </c>
      <c r="BM509" s="37">
        <f t="shared" si="32"/>
        <v>38.85714285714286</v>
      </c>
      <c r="BN509" s="38">
        <v>20</v>
      </c>
      <c r="BO509" s="38">
        <v>20</v>
      </c>
      <c r="BP509" s="117">
        <f t="shared" si="33"/>
        <v>78.85714285714286</v>
      </c>
    </row>
    <row r="510" spans="1:68" ht="18" customHeight="1">
      <c r="A510" s="29" t="s">
        <v>1589</v>
      </c>
      <c r="B510" s="30" t="s">
        <v>2541</v>
      </c>
      <c r="C510" s="68" t="s">
        <v>1919</v>
      </c>
      <c r="D510" s="31" t="s">
        <v>1700</v>
      </c>
      <c r="E510" s="31" t="s">
        <v>1701</v>
      </c>
      <c r="F510" s="32" t="s">
        <v>2173</v>
      </c>
      <c r="G510" s="33" t="s">
        <v>2076</v>
      </c>
      <c r="H510" s="33" t="s">
        <v>1589</v>
      </c>
      <c r="I510" s="34" t="s">
        <v>2039</v>
      </c>
      <c r="J510" s="69" t="s">
        <v>2361</v>
      </c>
      <c r="K510" s="35" t="s">
        <v>2045</v>
      </c>
      <c r="L510" s="65">
        <v>30</v>
      </c>
      <c r="M510" s="65">
        <v>30</v>
      </c>
      <c r="N510" s="65">
        <v>26</v>
      </c>
      <c r="O510" s="65">
        <v>29</v>
      </c>
      <c r="P510" s="65">
        <v>28</v>
      </c>
      <c r="Q510" s="65">
        <v>30</v>
      </c>
      <c r="R510" s="65">
        <v>27</v>
      </c>
      <c r="S510" s="65">
        <v>30</v>
      </c>
      <c r="T510" s="65">
        <v>30</v>
      </c>
      <c r="U510" s="65">
        <v>30</v>
      </c>
      <c r="V510" s="65">
        <v>28</v>
      </c>
      <c r="W510" s="65">
        <v>27</v>
      </c>
      <c r="X510" s="67">
        <v>30</v>
      </c>
      <c r="Y510" s="65">
        <v>29</v>
      </c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37">
        <f t="shared" si="31"/>
        <v>28.857142857142858</v>
      </c>
      <c r="BM510" s="37">
        <f t="shared" si="32"/>
        <v>38.476190476190474</v>
      </c>
      <c r="BN510" s="38">
        <v>20</v>
      </c>
      <c r="BO510" s="38">
        <v>20</v>
      </c>
      <c r="BP510" s="117">
        <f t="shared" si="33"/>
        <v>78.47619047619048</v>
      </c>
    </row>
    <row r="511" spans="1:68" ht="18" customHeight="1">
      <c r="A511" s="29" t="s">
        <v>2704</v>
      </c>
      <c r="B511" s="30" t="s">
        <v>2541</v>
      </c>
      <c r="C511" s="31" t="s">
        <v>2848</v>
      </c>
      <c r="D511" s="31" t="s">
        <v>2849</v>
      </c>
      <c r="E511" s="31" t="s">
        <v>2408</v>
      </c>
      <c r="F511" s="32" t="s">
        <v>2850</v>
      </c>
      <c r="G511" s="33" t="s">
        <v>2080</v>
      </c>
      <c r="H511" s="33" t="s">
        <v>2074</v>
      </c>
      <c r="I511" s="35" t="s">
        <v>2039</v>
      </c>
      <c r="J511" s="35" t="s">
        <v>2361</v>
      </c>
      <c r="K511" s="35" t="s">
        <v>2708</v>
      </c>
      <c r="L511" s="97">
        <v>30</v>
      </c>
      <c r="M511" s="133" t="s">
        <v>2390</v>
      </c>
      <c r="N511" s="133">
        <v>28</v>
      </c>
      <c r="O511" s="133">
        <v>30</v>
      </c>
      <c r="P511" s="133">
        <v>28</v>
      </c>
      <c r="Q511" s="133">
        <v>30</v>
      </c>
      <c r="R511" s="133">
        <v>30</v>
      </c>
      <c r="S511" s="133" t="s">
        <v>2390</v>
      </c>
      <c r="T511" s="97">
        <v>30</v>
      </c>
      <c r="U511" s="133">
        <v>30</v>
      </c>
      <c r="V511" s="101">
        <v>30</v>
      </c>
      <c r="W511" s="133">
        <v>30</v>
      </c>
      <c r="X511" s="133">
        <v>28</v>
      </c>
      <c r="Y511" s="133">
        <v>30</v>
      </c>
      <c r="Z511" s="133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133"/>
      <c r="AO511" s="133"/>
      <c r="AP511" s="133"/>
      <c r="AQ511" s="133"/>
      <c r="AR511" s="133"/>
      <c r="AS511" s="134"/>
      <c r="AT511" s="97"/>
      <c r="AU511" s="97"/>
      <c r="AV511" s="97"/>
      <c r="AW511" s="97"/>
      <c r="AX511" s="97"/>
      <c r="AY511" s="97"/>
      <c r="AZ511" s="97"/>
      <c r="BA511" s="133"/>
      <c r="BB511" s="134"/>
      <c r="BC511" s="134"/>
      <c r="BD511" s="134"/>
      <c r="BE511" s="134"/>
      <c r="BF511" s="134"/>
      <c r="BG511" s="134"/>
      <c r="BH511" s="134"/>
      <c r="BI511" s="134"/>
      <c r="BJ511" s="134"/>
      <c r="BK511" s="134"/>
      <c r="BL511" s="37">
        <f t="shared" si="31"/>
        <v>29.5</v>
      </c>
      <c r="BM511" s="37">
        <f t="shared" si="32"/>
        <v>39.333333333333336</v>
      </c>
      <c r="BN511" s="38">
        <v>20</v>
      </c>
      <c r="BO511" s="38">
        <v>20</v>
      </c>
      <c r="BP511" s="117">
        <f t="shared" si="33"/>
        <v>79.33333333333334</v>
      </c>
    </row>
    <row r="512" spans="1:68" ht="18" customHeight="1">
      <c r="A512" s="29" t="s">
        <v>2704</v>
      </c>
      <c r="B512" s="30" t="s">
        <v>2541</v>
      </c>
      <c r="C512" s="31" t="s">
        <v>2851</v>
      </c>
      <c r="D512" s="31" t="s">
        <v>2852</v>
      </c>
      <c r="E512" s="31" t="s">
        <v>2403</v>
      </c>
      <c r="F512" s="32" t="s">
        <v>2853</v>
      </c>
      <c r="G512" s="33" t="s">
        <v>2732</v>
      </c>
      <c r="H512" s="33" t="s">
        <v>2074</v>
      </c>
      <c r="I512" s="35" t="s">
        <v>2039</v>
      </c>
      <c r="J512" s="35" t="s">
        <v>2361</v>
      </c>
      <c r="K512" s="35" t="s">
        <v>2708</v>
      </c>
      <c r="L512" s="97">
        <v>28</v>
      </c>
      <c r="M512" s="133" t="s">
        <v>2390</v>
      </c>
      <c r="N512" s="133">
        <v>27</v>
      </c>
      <c r="O512" s="133">
        <v>30</v>
      </c>
      <c r="P512" s="133">
        <v>27</v>
      </c>
      <c r="Q512" s="133">
        <v>30</v>
      </c>
      <c r="R512" s="133">
        <v>30</v>
      </c>
      <c r="S512" s="133" t="s">
        <v>2390</v>
      </c>
      <c r="T512" s="97">
        <v>30</v>
      </c>
      <c r="U512" s="133">
        <v>30</v>
      </c>
      <c r="V512" s="101">
        <v>30</v>
      </c>
      <c r="W512" s="133">
        <v>30</v>
      </c>
      <c r="X512" s="133">
        <v>27</v>
      </c>
      <c r="Y512" s="133">
        <v>30</v>
      </c>
      <c r="Z512" s="133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133"/>
      <c r="AO512" s="133"/>
      <c r="AP512" s="133"/>
      <c r="AQ512" s="133"/>
      <c r="AR512" s="133"/>
      <c r="AS512" s="134"/>
      <c r="AT512" s="97"/>
      <c r="AU512" s="97"/>
      <c r="AV512" s="97"/>
      <c r="AW512" s="97"/>
      <c r="AX512" s="97"/>
      <c r="AY512" s="97"/>
      <c r="AZ512" s="97"/>
      <c r="BA512" s="133"/>
      <c r="BB512" s="134"/>
      <c r="BC512" s="134"/>
      <c r="BD512" s="134"/>
      <c r="BE512" s="134"/>
      <c r="BF512" s="134"/>
      <c r="BG512" s="134"/>
      <c r="BH512" s="134"/>
      <c r="BI512" s="134"/>
      <c r="BJ512" s="134"/>
      <c r="BK512" s="134"/>
      <c r="BL512" s="37">
        <f t="shared" si="31"/>
        <v>29.083333333333332</v>
      </c>
      <c r="BM512" s="37">
        <f t="shared" si="32"/>
        <v>38.77777777777778</v>
      </c>
      <c r="BN512" s="38">
        <v>20</v>
      </c>
      <c r="BO512" s="38">
        <v>20</v>
      </c>
      <c r="BP512" s="117">
        <f t="shared" si="33"/>
        <v>78.77777777777777</v>
      </c>
    </row>
    <row r="513" spans="1:68" ht="18" customHeight="1">
      <c r="A513" s="29" t="s">
        <v>1589</v>
      </c>
      <c r="B513" s="30" t="s">
        <v>2541</v>
      </c>
      <c r="C513" s="68" t="s">
        <v>1921</v>
      </c>
      <c r="D513" s="31" t="s">
        <v>1703</v>
      </c>
      <c r="E513" s="31" t="s">
        <v>1704</v>
      </c>
      <c r="F513" s="32" t="s">
        <v>2177</v>
      </c>
      <c r="G513" s="33" t="s">
        <v>2091</v>
      </c>
      <c r="H513" s="33" t="s">
        <v>1589</v>
      </c>
      <c r="I513" s="34" t="s">
        <v>2040</v>
      </c>
      <c r="J513" s="69" t="s">
        <v>2361</v>
      </c>
      <c r="K513" s="35" t="s">
        <v>2045</v>
      </c>
      <c r="L513" s="65">
        <v>30</v>
      </c>
      <c r="M513" s="65">
        <v>30</v>
      </c>
      <c r="N513" s="65">
        <v>26</v>
      </c>
      <c r="O513" s="65">
        <v>29</v>
      </c>
      <c r="P513" s="65">
        <v>28</v>
      </c>
      <c r="Q513" s="65">
        <v>30</v>
      </c>
      <c r="R513" s="65">
        <v>27</v>
      </c>
      <c r="S513" s="65">
        <v>30</v>
      </c>
      <c r="T513" s="65">
        <v>30</v>
      </c>
      <c r="U513" s="65">
        <v>30</v>
      </c>
      <c r="V513" s="65">
        <v>24</v>
      </c>
      <c r="W513" s="65">
        <v>27</v>
      </c>
      <c r="X513" s="67">
        <v>30</v>
      </c>
      <c r="Y513" s="65">
        <v>28</v>
      </c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37">
        <f t="shared" si="31"/>
        <v>28.5</v>
      </c>
      <c r="BM513" s="37">
        <f t="shared" si="32"/>
        <v>38</v>
      </c>
      <c r="BN513" s="38">
        <v>20</v>
      </c>
      <c r="BO513" s="38">
        <v>20</v>
      </c>
      <c r="BP513" s="117">
        <f t="shared" si="33"/>
        <v>78</v>
      </c>
    </row>
    <row r="514" spans="1:68" ht="18" customHeight="1">
      <c r="A514" s="29" t="s">
        <v>1589</v>
      </c>
      <c r="B514" s="30" t="s">
        <v>2541</v>
      </c>
      <c r="C514" s="68" t="s">
        <v>1923</v>
      </c>
      <c r="D514" s="31" t="s">
        <v>1706</v>
      </c>
      <c r="E514" s="31" t="s">
        <v>1596</v>
      </c>
      <c r="F514" s="32" t="s">
        <v>2179</v>
      </c>
      <c r="G514" s="33" t="s">
        <v>2078</v>
      </c>
      <c r="H514" s="33" t="s">
        <v>1589</v>
      </c>
      <c r="I514" s="34" t="s">
        <v>2039</v>
      </c>
      <c r="J514" s="69" t="s">
        <v>2361</v>
      </c>
      <c r="K514" s="35" t="s">
        <v>2044</v>
      </c>
      <c r="L514" s="65" t="s">
        <v>2342</v>
      </c>
      <c r="M514" s="65">
        <v>30</v>
      </c>
      <c r="N514" s="65">
        <v>26</v>
      </c>
      <c r="O514" s="65">
        <v>29</v>
      </c>
      <c r="P514" s="65">
        <v>26</v>
      </c>
      <c r="Q514" s="65">
        <v>30</v>
      </c>
      <c r="R514" s="65">
        <v>27</v>
      </c>
      <c r="S514" s="65">
        <v>30</v>
      </c>
      <c r="T514" s="65">
        <v>30</v>
      </c>
      <c r="U514" s="65">
        <v>30</v>
      </c>
      <c r="V514" s="65">
        <v>30</v>
      </c>
      <c r="W514" s="65">
        <v>30</v>
      </c>
      <c r="X514" s="67">
        <v>30</v>
      </c>
      <c r="Y514" s="65">
        <v>29.5</v>
      </c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37">
        <f t="shared" si="31"/>
        <v>29.03846153846154</v>
      </c>
      <c r="BM514" s="37">
        <f t="shared" si="32"/>
        <v>38.71794871794872</v>
      </c>
      <c r="BN514" s="38">
        <v>20</v>
      </c>
      <c r="BO514" s="38">
        <v>20</v>
      </c>
      <c r="BP514" s="117">
        <f t="shared" si="33"/>
        <v>78.71794871794873</v>
      </c>
    </row>
    <row r="515" spans="1:68" ht="18" customHeight="1">
      <c r="A515" s="29" t="s">
        <v>2704</v>
      </c>
      <c r="B515" s="30" t="s">
        <v>2541</v>
      </c>
      <c r="C515" s="31" t="s">
        <v>2854</v>
      </c>
      <c r="D515" s="31" t="s">
        <v>2855</v>
      </c>
      <c r="E515" s="31" t="s">
        <v>2856</v>
      </c>
      <c r="F515" s="32" t="s">
        <v>2857</v>
      </c>
      <c r="G515" s="33" t="s">
        <v>2858</v>
      </c>
      <c r="H515" s="33" t="s">
        <v>2074</v>
      </c>
      <c r="I515" s="35" t="s">
        <v>2040</v>
      </c>
      <c r="J515" s="35" t="s">
        <v>2361</v>
      </c>
      <c r="K515" s="35" t="s">
        <v>2736</v>
      </c>
      <c r="L515" s="97">
        <v>29</v>
      </c>
      <c r="M515" s="133">
        <v>29</v>
      </c>
      <c r="N515" s="133">
        <v>29</v>
      </c>
      <c r="O515" s="133">
        <v>30</v>
      </c>
      <c r="P515" s="133">
        <v>29</v>
      </c>
      <c r="Q515" s="133">
        <v>30</v>
      </c>
      <c r="R515" s="133">
        <v>30</v>
      </c>
      <c r="S515" s="133">
        <v>28</v>
      </c>
      <c r="T515" s="97">
        <v>30</v>
      </c>
      <c r="U515" s="133">
        <v>30</v>
      </c>
      <c r="V515" s="101">
        <v>30</v>
      </c>
      <c r="W515" s="133">
        <v>28</v>
      </c>
      <c r="X515" s="133">
        <v>29</v>
      </c>
      <c r="Y515" s="133">
        <v>30</v>
      </c>
      <c r="Z515" s="133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133"/>
      <c r="AO515" s="133"/>
      <c r="AP515" s="133"/>
      <c r="AQ515" s="133"/>
      <c r="AR515" s="133"/>
      <c r="AS515" s="134"/>
      <c r="AT515" s="97"/>
      <c r="AU515" s="97"/>
      <c r="AV515" s="97"/>
      <c r="AW515" s="97"/>
      <c r="AX515" s="97"/>
      <c r="AY515" s="97"/>
      <c r="AZ515" s="97"/>
      <c r="BA515" s="133"/>
      <c r="BB515" s="134"/>
      <c r="BC515" s="134"/>
      <c r="BD515" s="134"/>
      <c r="BE515" s="134"/>
      <c r="BF515" s="134"/>
      <c r="BG515" s="134"/>
      <c r="BH515" s="134"/>
      <c r="BI515" s="134"/>
      <c r="BJ515" s="134"/>
      <c r="BK515" s="134"/>
      <c r="BL515" s="37">
        <f t="shared" si="31"/>
        <v>29.357142857142858</v>
      </c>
      <c r="BM515" s="37">
        <f t="shared" si="32"/>
        <v>39.14285714285714</v>
      </c>
      <c r="BN515" s="38">
        <v>20</v>
      </c>
      <c r="BO515" s="38">
        <v>20</v>
      </c>
      <c r="BP515" s="117">
        <f t="shared" si="33"/>
        <v>79.14285714285714</v>
      </c>
    </row>
    <row r="516" spans="1:68" s="4" customFormat="1" ht="18" customHeight="1">
      <c r="A516" s="29" t="s">
        <v>1589</v>
      </c>
      <c r="B516" s="30" t="s">
        <v>2541</v>
      </c>
      <c r="C516" s="68" t="s">
        <v>1925</v>
      </c>
      <c r="D516" s="31" t="s">
        <v>1709</v>
      </c>
      <c r="E516" s="31" t="s">
        <v>1687</v>
      </c>
      <c r="F516" s="32" t="s">
        <v>2181</v>
      </c>
      <c r="G516" s="33" t="s">
        <v>2076</v>
      </c>
      <c r="H516" s="33" t="s">
        <v>1589</v>
      </c>
      <c r="I516" s="34" t="s">
        <v>2039</v>
      </c>
      <c r="J516" s="69" t="s">
        <v>2361</v>
      </c>
      <c r="K516" s="35" t="s">
        <v>2044</v>
      </c>
      <c r="L516" s="65">
        <v>30</v>
      </c>
      <c r="M516" s="65">
        <v>30</v>
      </c>
      <c r="N516" s="65">
        <v>24</v>
      </c>
      <c r="O516" s="65">
        <v>30</v>
      </c>
      <c r="P516" s="65">
        <v>30</v>
      </c>
      <c r="Q516" s="65">
        <v>30</v>
      </c>
      <c r="R516" s="65">
        <v>27</v>
      </c>
      <c r="S516" s="65">
        <v>30</v>
      </c>
      <c r="T516" s="65">
        <v>30</v>
      </c>
      <c r="U516" s="65" t="s">
        <v>2342</v>
      </c>
      <c r="V516" s="65">
        <v>30</v>
      </c>
      <c r="W516" s="65">
        <v>27</v>
      </c>
      <c r="X516" s="67">
        <v>30</v>
      </c>
      <c r="Y516" s="65">
        <v>29.5</v>
      </c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37">
        <f t="shared" si="31"/>
        <v>29.03846153846154</v>
      </c>
      <c r="BM516" s="37">
        <f t="shared" si="32"/>
        <v>38.71794871794872</v>
      </c>
      <c r="BN516" s="38">
        <v>20</v>
      </c>
      <c r="BO516" s="38">
        <v>20</v>
      </c>
      <c r="BP516" s="117">
        <f t="shared" si="33"/>
        <v>78.71794871794873</v>
      </c>
    </row>
    <row r="517" spans="1:68" s="4" customFormat="1" ht="18" customHeight="1">
      <c r="A517" s="29" t="s">
        <v>1589</v>
      </c>
      <c r="B517" s="30" t="s">
        <v>2541</v>
      </c>
      <c r="C517" s="68" t="s">
        <v>1926</v>
      </c>
      <c r="D517" s="31" t="s">
        <v>2041</v>
      </c>
      <c r="E517" s="31" t="s">
        <v>1683</v>
      </c>
      <c r="F517" s="32" t="s">
        <v>2182</v>
      </c>
      <c r="G517" s="33" t="s">
        <v>2183</v>
      </c>
      <c r="H517" s="33"/>
      <c r="I517" s="34" t="s">
        <v>2039</v>
      </c>
      <c r="J517" s="69" t="s">
        <v>2361</v>
      </c>
      <c r="K517" s="35" t="s">
        <v>2045</v>
      </c>
      <c r="L517" s="65">
        <v>30</v>
      </c>
      <c r="M517" s="65">
        <v>30</v>
      </c>
      <c r="N517" s="65">
        <v>28</v>
      </c>
      <c r="O517" s="65">
        <v>28</v>
      </c>
      <c r="P517" s="65">
        <v>28</v>
      </c>
      <c r="Q517" s="65">
        <v>30</v>
      </c>
      <c r="R517" s="65">
        <v>27</v>
      </c>
      <c r="S517" s="65">
        <v>30</v>
      </c>
      <c r="T517" s="65">
        <v>30</v>
      </c>
      <c r="U517" s="65">
        <v>30</v>
      </c>
      <c r="V517" s="65">
        <v>30</v>
      </c>
      <c r="W517" s="65">
        <v>27</v>
      </c>
      <c r="X517" s="67">
        <v>30</v>
      </c>
      <c r="Y517" s="65">
        <v>30</v>
      </c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37">
        <f t="shared" si="31"/>
        <v>29.142857142857142</v>
      </c>
      <c r="BM517" s="37">
        <f t="shared" si="32"/>
        <v>38.85714285714286</v>
      </c>
      <c r="BN517" s="38">
        <v>20</v>
      </c>
      <c r="BO517" s="38">
        <v>20</v>
      </c>
      <c r="BP517" s="117">
        <f t="shared" si="33"/>
        <v>78.85714285714286</v>
      </c>
    </row>
    <row r="518" spans="1:68" s="4" customFormat="1" ht="18" customHeight="1">
      <c r="A518" s="29" t="s">
        <v>2169</v>
      </c>
      <c r="B518" s="30" t="s">
        <v>2541</v>
      </c>
      <c r="C518" s="31" t="s">
        <v>1384</v>
      </c>
      <c r="D518" s="31" t="s">
        <v>1385</v>
      </c>
      <c r="E518" s="31" t="s">
        <v>2799</v>
      </c>
      <c r="F518" s="32" t="s">
        <v>1386</v>
      </c>
      <c r="G518" s="33" t="s">
        <v>2732</v>
      </c>
      <c r="H518" s="33" t="s">
        <v>2074</v>
      </c>
      <c r="I518" s="34" t="s">
        <v>2039</v>
      </c>
      <c r="J518" s="35" t="s">
        <v>2361</v>
      </c>
      <c r="K518" s="35" t="s">
        <v>2708</v>
      </c>
      <c r="L518" s="126" t="s">
        <v>1296</v>
      </c>
      <c r="M518" s="123">
        <v>28</v>
      </c>
      <c r="N518" s="123">
        <v>30</v>
      </c>
      <c r="O518" s="123">
        <v>30</v>
      </c>
      <c r="P518" s="123">
        <v>30</v>
      </c>
      <c r="Q518" s="125">
        <v>30</v>
      </c>
      <c r="R518" s="125">
        <v>28</v>
      </c>
      <c r="S518" s="125">
        <v>27</v>
      </c>
      <c r="T518" s="125">
        <v>28</v>
      </c>
      <c r="U518" s="123">
        <v>29</v>
      </c>
      <c r="V518" s="123">
        <v>28</v>
      </c>
      <c r="W518" s="123">
        <v>30</v>
      </c>
      <c r="X518" s="133">
        <v>27</v>
      </c>
      <c r="Y518" s="123">
        <v>29</v>
      </c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6"/>
      <c r="AO518" s="126"/>
      <c r="AP518" s="126"/>
      <c r="AQ518" s="126"/>
      <c r="AR518" s="126"/>
      <c r="AS518" s="125"/>
      <c r="AT518" s="123"/>
      <c r="AU518" s="123"/>
      <c r="AV518" s="123"/>
      <c r="AW518" s="123"/>
      <c r="AX518" s="123"/>
      <c r="AY518" s="123"/>
      <c r="AZ518" s="123"/>
      <c r="BA518" s="126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37">
        <f t="shared" si="31"/>
        <v>28.76923076923077</v>
      </c>
      <c r="BM518" s="37">
        <f t="shared" si="32"/>
        <v>38.35897435897436</v>
      </c>
      <c r="BN518" s="38">
        <v>20</v>
      </c>
      <c r="BO518" s="38">
        <v>20</v>
      </c>
      <c r="BP518" s="117">
        <f t="shared" si="33"/>
        <v>78.35897435897436</v>
      </c>
    </row>
    <row r="519" spans="1:68" s="4" customFormat="1" ht="18" customHeight="1">
      <c r="A519" s="29" t="s">
        <v>2704</v>
      </c>
      <c r="B519" s="30" t="s">
        <v>2541</v>
      </c>
      <c r="C519" s="31" t="s">
        <v>2859</v>
      </c>
      <c r="D519" s="31" t="s">
        <v>2860</v>
      </c>
      <c r="E519" s="31" t="s">
        <v>2861</v>
      </c>
      <c r="F519" s="32" t="s">
        <v>2862</v>
      </c>
      <c r="G519" s="33" t="s">
        <v>2410</v>
      </c>
      <c r="H519" s="33" t="s">
        <v>2074</v>
      </c>
      <c r="I519" s="35" t="s">
        <v>2039</v>
      </c>
      <c r="J519" s="35" t="s">
        <v>2361</v>
      </c>
      <c r="K519" s="35" t="s">
        <v>2708</v>
      </c>
      <c r="L519" s="97">
        <v>29</v>
      </c>
      <c r="M519" s="133">
        <v>29</v>
      </c>
      <c r="N519" s="133">
        <v>29</v>
      </c>
      <c r="O519" s="133">
        <v>29</v>
      </c>
      <c r="P519" s="133">
        <v>29</v>
      </c>
      <c r="Q519" s="133">
        <v>30</v>
      </c>
      <c r="R519" s="133">
        <v>30</v>
      </c>
      <c r="S519" s="133">
        <v>30</v>
      </c>
      <c r="T519" s="97">
        <v>30</v>
      </c>
      <c r="U519" s="133">
        <v>30</v>
      </c>
      <c r="V519" s="101">
        <v>30</v>
      </c>
      <c r="W519" s="133">
        <v>29</v>
      </c>
      <c r="X519" s="133">
        <v>28</v>
      </c>
      <c r="Y519" s="133">
        <v>30</v>
      </c>
      <c r="Z519" s="133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133"/>
      <c r="AO519" s="133"/>
      <c r="AP519" s="133"/>
      <c r="AQ519" s="133"/>
      <c r="AR519" s="133"/>
      <c r="AS519" s="134"/>
      <c r="AT519" s="97"/>
      <c r="AU519" s="97"/>
      <c r="AV519" s="97"/>
      <c r="AW519" s="97"/>
      <c r="AX519" s="97"/>
      <c r="AY519" s="97"/>
      <c r="AZ519" s="97"/>
      <c r="BA519" s="133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37">
        <f t="shared" si="31"/>
        <v>29.428571428571427</v>
      </c>
      <c r="BM519" s="37">
        <f t="shared" si="32"/>
        <v>39.238095238095234</v>
      </c>
      <c r="BN519" s="38">
        <v>20</v>
      </c>
      <c r="BO519" s="38">
        <v>20</v>
      </c>
      <c r="BP519" s="117">
        <f t="shared" si="33"/>
        <v>79.23809523809524</v>
      </c>
    </row>
    <row r="520" spans="1:68" s="4" customFormat="1" ht="18" customHeight="1">
      <c r="A520" s="29" t="s">
        <v>1589</v>
      </c>
      <c r="B520" s="30" t="s">
        <v>2541</v>
      </c>
      <c r="C520" s="68" t="s">
        <v>1927</v>
      </c>
      <c r="D520" s="31" t="s">
        <v>1710</v>
      </c>
      <c r="E520" s="31" t="s">
        <v>1711</v>
      </c>
      <c r="F520" s="32" t="s">
        <v>2184</v>
      </c>
      <c r="G520" s="33" t="s">
        <v>2069</v>
      </c>
      <c r="H520" s="33" t="s">
        <v>1589</v>
      </c>
      <c r="I520" s="34" t="s">
        <v>2040</v>
      </c>
      <c r="J520" s="69" t="s">
        <v>2361</v>
      </c>
      <c r="K520" s="35" t="s">
        <v>2047</v>
      </c>
      <c r="L520" s="65">
        <v>30</v>
      </c>
      <c r="M520" s="65">
        <v>30</v>
      </c>
      <c r="N520" s="65">
        <v>30</v>
      </c>
      <c r="O520" s="65">
        <v>29</v>
      </c>
      <c r="P520" s="65">
        <v>27</v>
      </c>
      <c r="Q520" s="65">
        <v>30</v>
      </c>
      <c r="R520" s="65">
        <v>27</v>
      </c>
      <c r="S520" s="65">
        <v>30</v>
      </c>
      <c r="T520" s="65">
        <v>30</v>
      </c>
      <c r="U520" s="65">
        <v>30</v>
      </c>
      <c r="V520" s="65">
        <v>28</v>
      </c>
      <c r="W520" s="65">
        <v>27</v>
      </c>
      <c r="X520" s="67">
        <v>30</v>
      </c>
      <c r="Y520" s="65">
        <v>29.8</v>
      </c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37">
        <f t="shared" si="31"/>
        <v>29.12857142857143</v>
      </c>
      <c r="BM520" s="37">
        <f t="shared" si="32"/>
        <v>38.838095238095235</v>
      </c>
      <c r="BN520" s="38">
        <v>20</v>
      </c>
      <c r="BO520" s="38">
        <v>20</v>
      </c>
      <c r="BP520" s="117">
        <f t="shared" si="33"/>
        <v>78.83809523809524</v>
      </c>
    </row>
    <row r="521" spans="1:68" s="4" customFormat="1" ht="18" customHeight="1">
      <c r="A521" s="29" t="s">
        <v>1589</v>
      </c>
      <c r="B521" s="30" t="s">
        <v>2541</v>
      </c>
      <c r="C521" s="68" t="s">
        <v>1928</v>
      </c>
      <c r="D521" s="31" t="s">
        <v>1712</v>
      </c>
      <c r="E521" s="31" t="s">
        <v>1713</v>
      </c>
      <c r="F521" s="32" t="s">
        <v>2185</v>
      </c>
      <c r="G521" s="33" t="s">
        <v>2197</v>
      </c>
      <c r="H521" s="33" t="s">
        <v>2074</v>
      </c>
      <c r="I521" s="34" t="s">
        <v>2039</v>
      </c>
      <c r="J521" s="69" t="s">
        <v>2361</v>
      </c>
      <c r="K521" s="35" t="s">
        <v>2044</v>
      </c>
      <c r="L521" s="65">
        <v>30</v>
      </c>
      <c r="M521" s="65">
        <v>30</v>
      </c>
      <c r="N521" s="65">
        <v>28</v>
      </c>
      <c r="O521" s="65">
        <v>30</v>
      </c>
      <c r="P521" s="65">
        <v>28</v>
      </c>
      <c r="Q521" s="65">
        <v>30</v>
      </c>
      <c r="R521" s="65">
        <v>27</v>
      </c>
      <c r="S521" s="65">
        <v>30</v>
      </c>
      <c r="T521" s="65">
        <v>30</v>
      </c>
      <c r="U521" s="65">
        <v>30</v>
      </c>
      <c r="V521" s="65">
        <v>30</v>
      </c>
      <c r="W521" s="65">
        <v>28</v>
      </c>
      <c r="X521" s="67">
        <v>30</v>
      </c>
      <c r="Y521" s="65">
        <v>29.5</v>
      </c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37">
        <f t="shared" si="31"/>
        <v>29.321428571428573</v>
      </c>
      <c r="BM521" s="37">
        <f t="shared" si="32"/>
        <v>39.095238095238095</v>
      </c>
      <c r="BN521" s="38">
        <v>20</v>
      </c>
      <c r="BO521" s="38">
        <v>20</v>
      </c>
      <c r="BP521" s="117">
        <f t="shared" si="33"/>
        <v>79.0952380952381</v>
      </c>
    </row>
    <row r="522" spans="1:68" s="4" customFormat="1" ht="18" customHeight="1">
      <c r="A522" s="29" t="s">
        <v>1589</v>
      </c>
      <c r="B522" s="30" t="s">
        <v>2541</v>
      </c>
      <c r="C522" s="68" t="s">
        <v>1929</v>
      </c>
      <c r="D522" s="31" t="s">
        <v>1714</v>
      </c>
      <c r="E522" s="31" t="s">
        <v>1676</v>
      </c>
      <c r="F522" s="32" t="s">
        <v>2186</v>
      </c>
      <c r="G522" s="33" t="s">
        <v>2080</v>
      </c>
      <c r="H522" s="33" t="s">
        <v>2074</v>
      </c>
      <c r="I522" s="34" t="s">
        <v>2039</v>
      </c>
      <c r="J522" s="69" t="s">
        <v>2361</v>
      </c>
      <c r="K522" s="35" t="s">
        <v>2044</v>
      </c>
      <c r="L522" s="65">
        <v>30</v>
      </c>
      <c r="M522" s="65">
        <v>30</v>
      </c>
      <c r="N522" s="65">
        <v>26</v>
      </c>
      <c r="O522" s="65">
        <v>29</v>
      </c>
      <c r="P522" s="65">
        <v>30</v>
      </c>
      <c r="Q522" s="65">
        <v>30</v>
      </c>
      <c r="R522" s="65">
        <v>24</v>
      </c>
      <c r="S522" s="65">
        <v>30</v>
      </c>
      <c r="T522" s="65">
        <v>30</v>
      </c>
      <c r="U522" s="65">
        <v>30</v>
      </c>
      <c r="V522" s="65">
        <v>28</v>
      </c>
      <c r="W522" s="65">
        <v>27</v>
      </c>
      <c r="X522" s="67">
        <v>30</v>
      </c>
      <c r="Y522" s="65">
        <v>30</v>
      </c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37">
        <f t="shared" si="31"/>
        <v>28.857142857142858</v>
      </c>
      <c r="BM522" s="37">
        <f t="shared" si="32"/>
        <v>38.476190476190474</v>
      </c>
      <c r="BN522" s="38">
        <v>20</v>
      </c>
      <c r="BO522" s="38">
        <v>20</v>
      </c>
      <c r="BP522" s="117">
        <f t="shared" si="33"/>
        <v>78.47619047619048</v>
      </c>
    </row>
    <row r="523" spans="1:68" s="4" customFormat="1" ht="18" customHeight="1">
      <c r="A523" s="29" t="s">
        <v>2704</v>
      </c>
      <c r="B523" s="30" t="s">
        <v>2541</v>
      </c>
      <c r="C523" s="31" t="s">
        <v>2863</v>
      </c>
      <c r="D523" s="31" t="s">
        <v>2490</v>
      </c>
      <c r="E523" s="31" t="s">
        <v>2454</v>
      </c>
      <c r="F523" s="32" t="s">
        <v>2864</v>
      </c>
      <c r="G523" s="33" t="s">
        <v>2865</v>
      </c>
      <c r="H523" s="33" t="s">
        <v>2074</v>
      </c>
      <c r="I523" s="35" t="s">
        <v>2039</v>
      </c>
      <c r="J523" s="35" t="s">
        <v>2361</v>
      </c>
      <c r="K523" s="35" t="s">
        <v>2708</v>
      </c>
      <c r="L523" s="97">
        <v>29</v>
      </c>
      <c r="M523" s="133" t="s">
        <v>2390</v>
      </c>
      <c r="N523" s="133">
        <v>28</v>
      </c>
      <c r="O523" s="133">
        <v>29</v>
      </c>
      <c r="P523" s="133">
        <v>28</v>
      </c>
      <c r="Q523" s="133">
        <v>30</v>
      </c>
      <c r="R523" s="133">
        <v>30</v>
      </c>
      <c r="S523" s="133" t="s">
        <v>2390</v>
      </c>
      <c r="T523" s="97">
        <v>30</v>
      </c>
      <c r="U523" s="133">
        <v>30</v>
      </c>
      <c r="V523" s="101">
        <v>30</v>
      </c>
      <c r="W523" s="133">
        <v>29</v>
      </c>
      <c r="X523" s="133">
        <v>28</v>
      </c>
      <c r="Y523" s="133">
        <v>30</v>
      </c>
      <c r="Z523" s="133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133"/>
      <c r="AO523" s="133"/>
      <c r="AP523" s="133"/>
      <c r="AQ523" s="133"/>
      <c r="AR523" s="133"/>
      <c r="AS523" s="134"/>
      <c r="AT523" s="97"/>
      <c r="AU523" s="97"/>
      <c r="AV523" s="97"/>
      <c r="AW523" s="97"/>
      <c r="AX523" s="97"/>
      <c r="AY523" s="97"/>
      <c r="AZ523" s="97"/>
      <c r="BA523" s="133"/>
      <c r="BB523" s="134"/>
      <c r="BC523" s="134"/>
      <c r="BD523" s="134"/>
      <c r="BE523" s="134"/>
      <c r="BF523" s="134"/>
      <c r="BG523" s="134"/>
      <c r="BH523" s="134"/>
      <c r="BI523" s="134"/>
      <c r="BJ523" s="134"/>
      <c r="BK523" s="134"/>
      <c r="BL523" s="37">
        <f t="shared" si="31"/>
        <v>29.25</v>
      </c>
      <c r="BM523" s="37">
        <f t="shared" si="32"/>
        <v>39</v>
      </c>
      <c r="BN523" s="38">
        <v>20</v>
      </c>
      <c r="BO523" s="38">
        <v>20</v>
      </c>
      <c r="BP523" s="117">
        <f t="shared" si="33"/>
        <v>79</v>
      </c>
    </row>
    <row r="524" spans="1:68" s="4" customFormat="1" ht="18" customHeight="1">
      <c r="A524" s="29" t="s">
        <v>2704</v>
      </c>
      <c r="B524" s="30" t="s">
        <v>2541</v>
      </c>
      <c r="C524" s="31" t="s">
        <v>2866</v>
      </c>
      <c r="D524" s="31" t="s">
        <v>2490</v>
      </c>
      <c r="E524" s="31" t="s">
        <v>1775</v>
      </c>
      <c r="F524" s="32" t="s">
        <v>2867</v>
      </c>
      <c r="G524" s="33" t="s">
        <v>2197</v>
      </c>
      <c r="H524" s="33" t="s">
        <v>2074</v>
      </c>
      <c r="I524" s="35" t="s">
        <v>2039</v>
      </c>
      <c r="J524" s="35" t="s">
        <v>2361</v>
      </c>
      <c r="K524" s="35" t="s">
        <v>2713</v>
      </c>
      <c r="L524" s="97">
        <v>29</v>
      </c>
      <c r="M524" s="133">
        <v>30</v>
      </c>
      <c r="N524" s="133">
        <v>28</v>
      </c>
      <c r="O524" s="133">
        <v>30</v>
      </c>
      <c r="P524" s="133">
        <v>28</v>
      </c>
      <c r="Q524" s="133">
        <v>30</v>
      </c>
      <c r="R524" s="133">
        <v>30</v>
      </c>
      <c r="S524" s="133">
        <v>30</v>
      </c>
      <c r="T524" s="97">
        <v>30</v>
      </c>
      <c r="U524" s="133">
        <v>30</v>
      </c>
      <c r="V524" s="101">
        <v>30</v>
      </c>
      <c r="W524" s="133">
        <v>30</v>
      </c>
      <c r="X524" s="133">
        <v>28</v>
      </c>
      <c r="Y524" s="133">
        <v>29</v>
      </c>
      <c r="Z524" s="133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133"/>
      <c r="AO524" s="133"/>
      <c r="AP524" s="133"/>
      <c r="AQ524" s="133"/>
      <c r="AR524" s="133"/>
      <c r="AS524" s="134"/>
      <c r="AT524" s="97"/>
      <c r="AU524" s="97"/>
      <c r="AV524" s="97"/>
      <c r="AW524" s="97"/>
      <c r="AX524" s="97"/>
      <c r="AY524" s="97"/>
      <c r="AZ524" s="97"/>
      <c r="BA524" s="133"/>
      <c r="BB524" s="134"/>
      <c r="BC524" s="134"/>
      <c r="BD524" s="134"/>
      <c r="BE524" s="134"/>
      <c r="BF524" s="134"/>
      <c r="BG524" s="134"/>
      <c r="BH524" s="134"/>
      <c r="BI524" s="134"/>
      <c r="BJ524" s="134"/>
      <c r="BK524" s="134"/>
      <c r="BL524" s="37">
        <f t="shared" si="31"/>
        <v>29.428571428571427</v>
      </c>
      <c r="BM524" s="37">
        <f t="shared" si="32"/>
        <v>39.238095238095234</v>
      </c>
      <c r="BN524" s="38">
        <v>20</v>
      </c>
      <c r="BO524" s="38">
        <v>20</v>
      </c>
      <c r="BP524" s="117">
        <f t="shared" si="33"/>
        <v>79.23809523809524</v>
      </c>
    </row>
    <row r="525" spans="1:68" s="4" customFormat="1" ht="18" customHeight="1">
      <c r="A525" s="29" t="s">
        <v>2704</v>
      </c>
      <c r="B525" s="30" t="s">
        <v>2541</v>
      </c>
      <c r="C525" s="31" t="s">
        <v>2868</v>
      </c>
      <c r="D525" s="31" t="s">
        <v>2490</v>
      </c>
      <c r="E525" s="31" t="s">
        <v>2813</v>
      </c>
      <c r="F525" s="32" t="s">
        <v>2869</v>
      </c>
      <c r="G525" s="33" t="s">
        <v>2080</v>
      </c>
      <c r="H525" s="33" t="s">
        <v>2074</v>
      </c>
      <c r="I525" s="35" t="s">
        <v>2039</v>
      </c>
      <c r="J525" s="35" t="s">
        <v>2361</v>
      </c>
      <c r="K525" s="35" t="s">
        <v>2708</v>
      </c>
      <c r="L525" s="97">
        <v>28</v>
      </c>
      <c r="M525" s="133">
        <v>30</v>
      </c>
      <c r="N525" s="133">
        <v>27</v>
      </c>
      <c r="O525" s="133">
        <v>28</v>
      </c>
      <c r="P525" s="133">
        <v>27</v>
      </c>
      <c r="Q525" s="133">
        <v>30</v>
      </c>
      <c r="R525" s="133">
        <v>30</v>
      </c>
      <c r="S525" s="133">
        <v>30</v>
      </c>
      <c r="T525" s="97">
        <v>30</v>
      </c>
      <c r="U525" s="133">
        <v>30</v>
      </c>
      <c r="V525" s="101">
        <v>30</v>
      </c>
      <c r="W525" s="133">
        <v>29</v>
      </c>
      <c r="X525" s="133">
        <v>27</v>
      </c>
      <c r="Y525" s="133">
        <v>30</v>
      </c>
      <c r="Z525" s="133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133"/>
      <c r="AO525" s="133"/>
      <c r="AP525" s="133"/>
      <c r="AQ525" s="133"/>
      <c r="AR525" s="133"/>
      <c r="AS525" s="134"/>
      <c r="AT525" s="97"/>
      <c r="AU525" s="97"/>
      <c r="AV525" s="97"/>
      <c r="AW525" s="97"/>
      <c r="AX525" s="97"/>
      <c r="AY525" s="97"/>
      <c r="AZ525" s="97"/>
      <c r="BA525" s="133"/>
      <c r="BB525" s="134"/>
      <c r="BC525" s="134"/>
      <c r="BD525" s="134"/>
      <c r="BE525" s="134"/>
      <c r="BF525" s="134"/>
      <c r="BG525" s="134"/>
      <c r="BH525" s="134"/>
      <c r="BI525" s="134"/>
      <c r="BJ525" s="134"/>
      <c r="BK525" s="134"/>
      <c r="BL525" s="37">
        <f t="shared" si="31"/>
        <v>29</v>
      </c>
      <c r="BM525" s="37">
        <f t="shared" si="32"/>
        <v>38.666666666666664</v>
      </c>
      <c r="BN525" s="38">
        <v>20</v>
      </c>
      <c r="BO525" s="38">
        <v>20</v>
      </c>
      <c r="BP525" s="117">
        <f t="shared" si="33"/>
        <v>78.66666666666666</v>
      </c>
    </row>
    <row r="526" spans="1:68" s="4" customFormat="1" ht="18" customHeight="1">
      <c r="A526" s="29" t="s">
        <v>2704</v>
      </c>
      <c r="B526" s="30" t="s">
        <v>2541</v>
      </c>
      <c r="C526" s="31" t="s">
        <v>2870</v>
      </c>
      <c r="D526" s="31" t="s">
        <v>2490</v>
      </c>
      <c r="E526" s="31" t="s">
        <v>2458</v>
      </c>
      <c r="F526" s="32" t="s">
        <v>2871</v>
      </c>
      <c r="G526" s="33" t="s">
        <v>2080</v>
      </c>
      <c r="H526" s="33" t="s">
        <v>2074</v>
      </c>
      <c r="I526" s="35" t="s">
        <v>2039</v>
      </c>
      <c r="J526" s="35" t="s">
        <v>2361</v>
      </c>
      <c r="K526" s="35" t="s">
        <v>2708</v>
      </c>
      <c r="L526" s="97">
        <v>29</v>
      </c>
      <c r="M526" s="133" t="s">
        <v>2390</v>
      </c>
      <c r="N526" s="133">
        <v>27</v>
      </c>
      <c r="O526" s="133">
        <v>29</v>
      </c>
      <c r="P526" s="133">
        <v>27</v>
      </c>
      <c r="Q526" s="133">
        <v>30</v>
      </c>
      <c r="R526" s="133">
        <v>30</v>
      </c>
      <c r="S526" s="133" t="s">
        <v>2390</v>
      </c>
      <c r="T526" s="97">
        <v>30</v>
      </c>
      <c r="U526" s="133">
        <v>30</v>
      </c>
      <c r="V526" s="101">
        <v>30</v>
      </c>
      <c r="W526" s="133">
        <v>29</v>
      </c>
      <c r="X526" s="133">
        <v>28</v>
      </c>
      <c r="Y526" s="133">
        <v>30</v>
      </c>
      <c r="Z526" s="133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133"/>
      <c r="AO526" s="133"/>
      <c r="AP526" s="133"/>
      <c r="AQ526" s="133"/>
      <c r="AR526" s="133"/>
      <c r="AS526" s="134"/>
      <c r="AT526" s="97"/>
      <c r="AU526" s="97"/>
      <c r="AV526" s="97"/>
      <c r="AW526" s="97"/>
      <c r="AX526" s="97"/>
      <c r="AY526" s="97"/>
      <c r="AZ526" s="97"/>
      <c r="BA526" s="133"/>
      <c r="BB526" s="134"/>
      <c r="BC526" s="134"/>
      <c r="BD526" s="134"/>
      <c r="BE526" s="134"/>
      <c r="BF526" s="134"/>
      <c r="BG526" s="134"/>
      <c r="BH526" s="134"/>
      <c r="BI526" s="134"/>
      <c r="BJ526" s="134"/>
      <c r="BK526" s="134"/>
      <c r="BL526" s="37">
        <f t="shared" si="31"/>
        <v>29.083333333333332</v>
      </c>
      <c r="BM526" s="37">
        <f t="shared" si="32"/>
        <v>38.77777777777778</v>
      </c>
      <c r="BN526" s="38">
        <v>20</v>
      </c>
      <c r="BO526" s="38">
        <v>20</v>
      </c>
      <c r="BP526" s="117">
        <f t="shared" si="33"/>
        <v>78.77777777777777</v>
      </c>
    </row>
    <row r="527" spans="1:68" s="4" customFormat="1" ht="18" customHeight="1">
      <c r="A527" s="29" t="s">
        <v>1589</v>
      </c>
      <c r="B527" s="30" t="s">
        <v>2541</v>
      </c>
      <c r="C527" s="68" t="s">
        <v>1936</v>
      </c>
      <c r="D527" s="31" t="s">
        <v>1715</v>
      </c>
      <c r="E527" s="31" t="s">
        <v>1630</v>
      </c>
      <c r="F527" s="32" t="s">
        <v>2189</v>
      </c>
      <c r="G527" s="33" t="s">
        <v>2080</v>
      </c>
      <c r="H527" s="33" t="s">
        <v>2074</v>
      </c>
      <c r="I527" s="34" t="s">
        <v>2039</v>
      </c>
      <c r="J527" s="69" t="s">
        <v>2361</v>
      </c>
      <c r="K527" s="35" t="s">
        <v>2045</v>
      </c>
      <c r="L527" s="65">
        <v>30</v>
      </c>
      <c r="M527" s="65">
        <v>30</v>
      </c>
      <c r="N527" s="65">
        <v>26</v>
      </c>
      <c r="O527" s="65">
        <v>29</v>
      </c>
      <c r="P527" s="65">
        <v>28</v>
      </c>
      <c r="Q527" s="65">
        <v>30</v>
      </c>
      <c r="R527" s="65">
        <v>24</v>
      </c>
      <c r="S527" s="65">
        <v>30</v>
      </c>
      <c r="T527" s="65">
        <v>30</v>
      </c>
      <c r="U527" s="65">
        <v>30</v>
      </c>
      <c r="V527" s="65">
        <v>26</v>
      </c>
      <c r="W527" s="65">
        <v>27</v>
      </c>
      <c r="X527" s="67">
        <v>30</v>
      </c>
      <c r="Y527" s="65">
        <v>30</v>
      </c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37">
        <f t="shared" si="31"/>
        <v>28.571428571428573</v>
      </c>
      <c r="BM527" s="37">
        <f t="shared" si="32"/>
        <v>38.095238095238095</v>
      </c>
      <c r="BN527" s="38">
        <v>20</v>
      </c>
      <c r="BO527" s="38">
        <v>20</v>
      </c>
      <c r="BP527" s="117">
        <f t="shared" si="33"/>
        <v>78.0952380952381</v>
      </c>
    </row>
    <row r="528" spans="1:68" s="4" customFormat="1" ht="18" customHeight="1">
      <c r="A528" s="29" t="s">
        <v>2704</v>
      </c>
      <c r="B528" s="30" t="s">
        <v>2541</v>
      </c>
      <c r="C528" s="31" t="s">
        <v>2872</v>
      </c>
      <c r="D528" s="31" t="s">
        <v>2873</v>
      </c>
      <c r="E528" s="31" t="s">
        <v>2454</v>
      </c>
      <c r="F528" s="32" t="s">
        <v>2874</v>
      </c>
      <c r="G528" s="33" t="s">
        <v>2080</v>
      </c>
      <c r="H528" s="33" t="s">
        <v>2074</v>
      </c>
      <c r="I528" s="35" t="s">
        <v>2039</v>
      </c>
      <c r="J528" s="35" t="s">
        <v>2361</v>
      </c>
      <c r="K528" s="35" t="s">
        <v>2708</v>
      </c>
      <c r="L528" s="97">
        <v>28</v>
      </c>
      <c r="M528" s="133" t="s">
        <v>2390</v>
      </c>
      <c r="N528" s="133">
        <v>27</v>
      </c>
      <c r="O528" s="133">
        <v>30</v>
      </c>
      <c r="P528" s="133">
        <v>27</v>
      </c>
      <c r="Q528" s="133">
        <v>30</v>
      </c>
      <c r="R528" s="133">
        <v>30</v>
      </c>
      <c r="S528" s="133" t="s">
        <v>2390</v>
      </c>
      <c r="T528" s="97">
        <v>30</v>
      </c>
      <c r="U528" s="133">
        <v>30</v>
      </c>
      <c r="V528" s="101">
        <v>30</v>
      </c>
      <c r="W528" s="133">
        <v>30</v>
      </c>
      <c r="X528" s="133">
        <v>27</v>
      </c>
      <c r="Y528" s="133">
        <v>30</v>
      </c>
      <c r="Z528" s="133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133"/>
      <c r="AO528" s="133"/>
      <c r="AP528" s="133"/>
      <c r="AQ528" s="133"/>
      <c r="AR528" s="133"/>
      <c r="AS528" s="134"/>
      <c r="AT528" s="97"/>
      <c r="AU528" s="97"/>
      <c r="AV528" s="97"/>
      <c r="AW528" s="97"/>
      <c r="AX528" s="97"/>
      <c r="AY528" s="97"/>
      <c r="AZ528" s="97"/>
      <c r="BA528" s="133"/>
      <c r="BB528" s="134"/>
      <c r="BC528" s="134"/>
      <c r="BD528" s="134"/>
      <c r="BE528" s="134"/>
      <c r="BF528" s="134"/>
      <c r="BG528" s="134"/>
      <c r="BH528" s="134"/>
      <c r="BI528" s="134"/>
      <c r="BJ528" s="134"/>
      <c r="BK528" s="134"/>
      <c r="BL528" s="37">
        <f t="shared" si="31"/>
        <v>29.083333333333332</v>
      </c>
      <c r="BM528" s="37">
        <f t="shared" si="32"/>
        <v>38.77777777777778</v>
      </c>
      <c r="BN528" s="38">
        <v>20</v>
      </c>
      <c r="BO528" s="38">
        <v>20</v>
      </c>
      <c r="BP528" s="117">
        <f t="shared" si="33"/>
        <v>78.77777777777777</v>
      </c>
    </row>
    <row r="529" spans="1:68" s="4" customFormat="1" ht="18" customHeight="1">
      <c r="A529" s="29" t="s">
        <v>2169</v>
      </c>
      <c r="B529" s="30" t="s">
        <v>2541</v>
      </c>
      <c r="C529" s="31" t="s">
        <v>1395</v>
      </c>
      <c r="D529" s="31" t="s">
        <v>1396</v>
      </c>
      <c r="E529" s="31" t="s">
        <v>1775</v>
      </c>
      <c r="F529" s="32" t="s">
        <v>1397</v>
      </c>
      <c r="G529" s="33" t="s">
        <v>397</v>
      </c>
      <c r="H529" s="33" t="s">
        <v>2169</v>
      </c>
      <c r="I529" s="34" t="s">
        <v>2039</v>
      </c>
      <c r="J529" s="35" t="s">
        <v>2361</v>
      </c>
      <c r="K529" s="35" t="s">
        <v>2708</v>
      </c>
      <c r="L529" s="126" t="s">
        <v>1305</v>
      </c>
      <c r="M529" s="123">
        <v>28</v>
      </c>
      <c r="N529" s="123">
        <v>30</v>
      </c>
      <c r="O529" s="123">
        <v>30</v>
      </c>
      <c r="P529" s="123">
        <v>30</v>
      </c>
      <c r="Q529" s="125">
        <v>30</v>
      </c>
      <c r="R529" s="125">
        <v>30</v>
      </c>
      <c r="S529" s="125">
        <v>28</v>
      </c>
      <c r="T529" s="125">
        <v>29</v>
      </c>
      <c r="U529" s="123">
        <v>29</v>
      </c>
      <c r="V529" s="123">
        <v>28</v>
      </c>
      <c r="W529" s="123">
        <v>30</v>
      </c>
      <c r="X529" s="133">
        <v>28</v>
      </c>
      <c r="Y529" s="123">
        <v>29</v>
      </c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6"/>
      <c r="AO529" s="126"/>
      <c r="AP529" s="126"/>
      <c r="AQ529" s="126"/>
      <c r="AR529" s="126"/>
      <c r="AS529" s="125"/>
      <c r="AT529" s="123"/>
      <c r="AU529" s="123"/>
      <c r="AV529" s="123"/>
      <c r="AW529" s="123"/>
      <c r="AX529" s="123"/>
      <c r="AY529" s="123"/>
      <c r="AZ529" s="123"/>
      <c r="BA529" s="126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37">
        <f t="shared" si="31"/>
        <v>29.153846153846153</v>
      </c>
      <c r="BM529" s="37">
        <f t="shared" si="32"/>
        <v>38.871794871794876</v>
      </c>
      <c r="BN529" s="38">
        <v>20</v>
      </c>
      <c r="BO529" s="38">
        <v>20</v>
      </c>
      <c r="BP529" s="117">
        <f t="shared" si="33"/>
        <v>78.87179487179488</v>
      </c>
    </row>
    <row r="530" spans="1:68" s="4" customFormat="1" ht="18" customHeight="1">
      <c r="A530" s="29" t="s">
        <v>1589</v>
      </c>
      <c r="B530" s="30" t="s">
        <v>2541</v>
      </c>
      <c r="C530" s="68" t="s">
        <v>1937</v>
      </c>
      <c r="D530" s="31" t="s">
        <v>1716</v>
      </c>
      <c r="E530" s="31" t="s">
        <v>1717</v>
      </c>
      <c r="F530" s="32" t="s">
        <v>2190</v>
      </c>
      <c r="G530" s="33" t="s">
        <v>2104</v>
      </c>
      <c r="H530" s="69" t="s">
        <v>1589</v>
      </c>
      <c r="I530" s="34" t="s">
        <v>2040</v>
      </c>
      <c r="J530" s="69" t="s">
        <v>2361</v>
      </c>
      <c r="K530" s="35" t="s">
        <v>2047</v>
      </c>
      <c r="L530" s="65">
        <v>30</v>
      </c>
      <c r="M530" s="65">
        <v>30</v>
      </c>
      <c r="N530" s="65">
        <v>26</v>
      </c>
      <c r="O530" s="65">
        <v>29</v>
      </c>
      <c r="P530" s="65">
        <v>30</v>
      </c>
      <c r="Q530" s="65">
        <v>30</v>
      </c>
      <c r="R530" s="65">
        <v>27</v>
      </c>
      <c r="S530" s="65">
        <v>30</v>
      </c>
      <c r="T530" s="65">
        <v>30</v>
      </c>
      <c r="U530" s="65" t="s">
        <v>2342</v>
      </c>
      <c r="V530" s="65">
        <v>26</v>
      </c>
      <c r="W530" s="65">
        <v>30</v>
      </c>
      <c r="X530" s="67">
        <v>30</v>
      </c>
      <c r="Y530" s="65">
        <v>28</v>
      </c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37">
        <f t="shared" si="31"/>
        <v>28.923076923076923</v>
      </c>
      <c r="BM530" s="37">
        <f t="shared" si="32"/>
        <v>38.56410256410256</v>
      </c>
      <c r="BN530" s="38">
        <v>20</v>
      </c>
      <c r="BO530" s="38">
        <v>20</v>
      </c>
      <c r="BP530" s="117">
        <f t="shared" si="33"/>
        <v>78.56410256410257</v>
      </c>
    </row>
    <row r="531" spans="1:68" s="4" customFormat="1" ht="18" customHeight="1">
      <c r="A531" s="29" t="s">
        <v>2704</v>
      </c>
      <c r="B531" s="30" t="s">
        <v>2541</v>
      </c>
      <c r="C531" s="31" t="s">
        <v>2875</v>
      </c>
      <c r="D531" s="31" t="s">
        <v>2876</v>
      </c>
      <c r="E531" s="31" t="s">
        <v>2661</v>
      </c>
      <c r="F531" s="32" t="s">
        <v>2877</v>
      </c>
      <c r="G531" s="33" t="s">
        <v>2093</v>
      </c>
      <c r="H531" s="33" t="s">
        <v>2074</v>
      </c>
      <c r="I531" s="35" t="s">
        <v>2039</v>
      </c>
      <c r="J531" s="35" t="s">
        <v>2361</v>
      </c>
      <c r="K531" s="35" t="s">
        <v>2708</v>
      </c>
      <c r="L531" s="97">
        <v>30</v>
      </c>
      <c r="M531" s="133">
        <v>30</v>
      </c>
      <c r="N531" s="133">
        <v>30</v>
      </c>
      <c r="O531" s="133">
        <v>30</v>
      </c>
      <c r="P531" s="133">
        <v>30</v>
      </c>
      <c r="Q531" s="133">
        <v>30</v>
      </c>
      <c r="R531" s="133">
        <v>30</v>
      </c>
      <c r="S531" s="133">
        <v>30</v>
      </c>
      <c r="T531" s="97">
        <v>30</v>
      </c>
      <c r="U531" s="133">
        <v>30</v>
      </c>
      <c r="V531" s="101">
        <v>30</v>
      </c>
      <c r="W531" s="133">
        <v>30</v>
      </c>
      <c r="X531" s="133">
        <v>28</v>
      </c>
      <c r="Y531" s="133">
        <v>30</v>
      </c>
      <c r="Z531" s="133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133"/>
      <c r="AO531" s="133"/>
      <c r="AP531" s="133"/>
      <c r="AQ531" s="133"/>
      <c r="AR531" s="133"/>
      <c r="AS531" s="134"/>
      <c r="AT531" s="97"/>
      <c r="AU531" s="97"/>
      <c r="AV531" s="97"/>
      <c r="AW531" s="97"/>
      <c r="AX531" s="97"/>
      <c r="AY531" s="97"/>
      <c r="AZ531" s="97"/>
      <c r="BA531" s="133"/>
      <c r="BB531" s="134"/>
      <c r="BC531" s="134"/>
      <c r="BD531" s="134"/>
      <c r="BE531" s="134"/>
      <c r="BF531" s="134"/>
      <c r="BG531" s="134"/>
      <c r="BH531" s="134"/>
      <c r="BI531" s="134"/>
      <c r="BJ531" s="134"/>
      <c r="BK531" s="134"/>
      <c r="BL531" s="37">
        <f t="shared" si="31"/>
        <v>29.857142857142858</v>
      </c>
      <c r="BM531" s="37">
        <f t="shared" si="32"/>
        <v>39.80952380952381</v>
      </c>
      <c r="BN531" s="38">
        <v>20</v>
      </c>
      <c r="BO531" s="38">
        <v>20</v>
      </c>
      <c r="BP531" s="117">
        <f t="shared" si="33"/>
        <v>79.80952380952381</v>
      </c>
    </row>
    <row r="532" spans="1:68" s="4" customFormat="1" ht="18" customHeight="1">
      <c r="A532" s="29" t="s">
        <v>2704</v>
      </c>
      <c r="B532" s="30" t="s">
        <v>2541</v>
      </c>
      <c r="C532" s="31" t="s">
        <v>2878</v>
      </c>
      <c r="D532" s="31" t="s">
        <v>2879</v>
      </c>
      <c r="E532" s="31" t="s">
        <v>2574</v>
      </c>
      <c r="F532" s="32" t="s">
        <v>2880</v>
      </c>
      <c r="G532" s="33" t="s">
        <v>2732</v>
      </c>
      <c r="H532" s="33" t="s">
        <v>2074</v>
      </c>
      <c r="I532" s="35" t="s">
        <v>2039</v>
      </c>
      <c r="J532" s="35" t="s">
        <v>2361</v>
      </c>
      <c r="K532" s="35" t="s">
        <v>2708</v>
      </c>
      <c r="L532" s="97">
        <v>28</v>
      </c>
      <c r="M532" s="133">
        <v>28</v>
      </c>
      <c r="N532" s="133">
        <v>28</v>
      </c>
      <c r="O532" s="133">
        <v>28</v>
      </c>
      <c r="P532" s="133">
        <v>28</v>
      </c>
      <c r="Q532" s="133">
        <v>30</v>
      </c>
      <c r="R532" s="133">
        <v>30</v>
      </c>
      <c r="S532" s="133">
        <v>28</v>
      </c>
      <c r="T532" s="97">
        <v>30</v>
      </c>
      <c r="U532" s="133">
        <v>30</v>
      </c>
      <c r="V532" s="101">
        <v>30</v>
      </c>
      <c r="W532" s="133">
        <v>30</v>
      </c>
      <c r="X532" s="133">
        <v>27</v>
      </c>
      <c r="Y532" s="133">
        <v>30</v>
      </c>
      <c r="Z532" s="133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133"/>
      <c r="AO532" s="133"/>
      <c r="AP532" s="133"/>
      <c r="AQ532" s="133"/>
      <c r="AR532" s="133"/>
      <c r="AS532" s="134"/>
      <c r="AT532" s="97"/>
      <c r="AU532" s="97"/>
      <c r="AV532" s="97"/>
      <c r="AW532" s="97"/>
      <c r="AX532" s="97"/>
      <c r="AY532" s="97"/>
      <c r="AZ532" s="97"/>
      <c r="BA532" s="133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37">
        <f t="shared" si="31"/>
        <v>28.928571428571427</v>
      </c>
      <c r="BM532" s="37">
        <f t="shared" si="32"/>
        <v>38.57142857142857</v>
      </c>
      <c r="BN532" s="38">
        <v>20</v>
      </c>
      <c r="BO532" s="38">
        <v>20</v>
      </c>
      <c r="BP532" s="117">
        <f t="shared" si="33"/>
        <v>78.57142857142857</v>
      </c>
    </row>
    <row r="533" spans="1:68" s="4" customFormat="1" ht="18" customHeight="1">
      <c r="A533" s="29" t="s">
        <v>1589</v>
      </c>
      <c r="B533" s="30" t="s">
        <v>2541</v>
      </c>
      <c r="C533" s="68" t="s">
        <v>1939</v>
      </c>
      <c r="D533" s="31" t="s">
        <v>1720</v>
      </c>
      <c r="E533" s="31" t="s">
        <v>1615</v>
      </c>
      <c r="F533" s="32" t="s">
        <v>2192</v>
      </c>
      <c r="G533" s="33" t="s">
        <v>2166</v>
      </c>
      <c r="H533" s="69" t="s">
        <v>1589</v>
      </c>
      <c r="I533" s="34" t="s">
        <v>2039</v>
      </c>
      <c r="J533" s="69" t="s">
        <v>2361</v>
      </c>
      <c r="K533" s="35" t="s">
        <v>2045</v>
      </c>
      <c r="L533" s="65" t="s">
        <v>2342</v>
      </c>
      <c r="M533" s="65">
        <v>30</v>
      </c>
      <c r="N533" s="65">
        <v>30</v>
      </c>
      <c r="O533" s="65">
        <v>29</v>
      </c>
      <c r="P533" s="65">
        <v>27</v>
      </c>
      <c r="Q533" s="65">
        <v>30</v>
      </c>
      <c r="R533" s="65">
        <v>27</v>
      </c>
      <c r="S533" s="65">
        <v>30</v>
      </c>
      <c r="T533" s="65">
        <v>30</v>
      </c>
      <c r="U533" s="65" t="s">
        <v>2342</v>
      </c>
      <c r="V533" s="65">
        <v>26</v>
      </c>
      <c r="W533" s="65">
        <v>28</v>
      </c>
      <c r="X533" s="67">
        <v>30</v>
      </c>
      <c r="Y533" s="65">
        <v>30</v>
      </c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37">
        <f t="shared" si="31"/>
        <v>28.916666666666668</v>
      </c>
      <c r="BM533" s="37">
        <f t="shared" si="32"/>
        <v>38.55555555555556</v>
      </c>
      <c r="BN533" s="38">
        <v>20</v>
      </c>
      <c r="BO533" s="38">
        <v>20</v>
      </c>
      <c r="BP533" s="117">
        <f t="shared" si="33"/>
        <v>78.55555555555556</v>
      </c>
    </row>
    <row r="534" spans="1:68" s="4" customFormat="1" ht="18" customHeight="1">
      <c r="A534" s="29" t="s">
        <v>2704</v>
      </c>
      <c r="B534" s="30" t="s">
        <v>2541</v>
      </c>
      <c r="C534" s="31" t="s">
        <v>2881</v>
      </c>
      <c r="D534" s="31" t="s">
        <v>2882</v>
      </c>
      <c r="E534" s="31" t="s">
        <v>2384</v>
      </c>
      <c r="F534" s="32" t="s">
        <v>2275</v>
      </c>
      <c r="G534" s="33" t="s">
        <v>2080</v>
      </c>
      <c r="H534" s="33" t="s">
        <v>2074</v>
      </c>
      <c r="I534" s="35" t="s">
        <v>2039</v>
      </c>
      <c r="J534" s="35" t="s">
        <v>2361</v>
      </c>
      <c r="K534" s="35" t="s">
        <v>2708</v>
      </c>
      <c r="L534" s="97">
        <v>30</v>
      </c>
      <c r="M534" s="133" t="s">
        <v>2390</v>
      </c>
      <c r="N534" s="133">
        <v>29</v>
      </c>
      <c r="O534" s="133">
        <v>30</v>
      </c>
      <c r="P534" s="133">
        <v>29</v>
      </c>
      <c r="Q534" s="133">
        <v>30</v>
      </c>
      <c r="R534" s="133">
        <v>30</v>
      </c>
      <c r="S534" s="133" t="s">
        <v>2390</v>
      </c>
      <c r="T534" s="97">
        <v>30</v>
      </c>
      <c r="U534" s="133">
        <v>30</v>
      </c>
      <c r="V534" s="101">
        <v>30</v>
      </c>
      <c r="W534" s="133">
        <v>29</v>
      </c>
      <c r="X534" s="133">
        <v>28</v>
      </c>
      <c r="Y534" s="133">
        <v>30</v>
      </c>
      <c r="Z534" s="133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133"/>
      <c r="AO534" s="133"/>
      <c r="AP534" s="133"/>
      <c r="AQ534" s="133"/>
      <c r="AR534" s="133"/>
      <c r="AS534" s="134"/>
      <c r="AT534" s="97"/>
      <c r="AU534" s="97"/>
      <c r="AV534" s="97"/>
      <c r="AW534" s="97"/>
      <c r="AX534" s="97"/>
      <c r="AY534" s="97"/>
      <c r="AZ534" s="97"/>
      <c r="BA534" s="133"/>
      <c r="BB534" s="134"/>
      <c r="BC534" s="134"/>
      <c r="BD534" s="134"/>
      <c r="BE534" s="134"/>
      <c r="BF534" s="134"/>
      <c r="BG534" s="134"/>
      <c r="BH534" s="134"/>
      <c r="BI534" s="134"/>
      <c r="BJ534" s="134"/>
      <c r="BK534" s="134"/>
      <c r="BL534" s="37">
        <f t="shared" si="31"/>
        <v>29.583333333333332</v>
      </c>
      <c r="BM534" s="37">
        <f t="shared" si="32"/>
        <v>39.44444444444444</v>
      </c>
      <c r="BN534" s="38">
        <v>20</v>
      </c>
      <c r="BO534" s="38">
        <v>20</v>
      </c>
      <c r="BP534" s="117">
        <f t="shared" si="33"/>
        <v>79.44444444444444</v>
      </c>
    </row>
    <row r="535" spans="1:68" s="4" customFormat="1" ht="18" customHeight="1">
      <c r="A535" s="29" t="s">
        <v>2704</v>
      </c>
      <c r="B535" s="30" t="s">
        <v>2541</v>
      </c>
      <c r="C535" s="31" t="s">
        <v>2883</v>
      </c>
      <c r="D535" s="31" t="s">
        <v>2498</v>
      </c>
      <c r="E535" s="31" t="s">
        <v>2884</v>
      </c>
      <c r="F535" s="32" t="s">
        <v>2885</v>
      </c>
      <c r="G535" s="33" t="s">
        <v>2080</v>
      </c>
      <c r="H535" s="33" t="s">
        <v>2074</v>
      </c>
      <c r="I535" s="35" t="s">
        <v>2039</v>
      </c>
      <c r="J535" s="35" t="s">
        <v>2361</v>
      </c>
      <c r="K535" s="35" t="s">
        <v>2708</v>
      </c>
      <c r="L535" s="97">
        <v>27</v>
      </c>
      <c r="M535" s="133">
        <v>28</v>
      </c>
      <c r="N535" s="133">
        <v>27</v>
      </c>
      <c r="O535" s="133">
        <v>28</v>
      </c>
      <c r="P535" s="133">
        <v>27</v>
      </c>
      <c r="Q535" s="133">
        <v>30</v>
      </c>
      <c r="R535" s="133">
        <v>30</v>
      </c>
      <c r="S535" s="133">
        <v>28</v>
      </c>
      <c r="T535" s="97">
        <v>30</v>
      </c>
      <c r="U535" s="133">
        <v>30</v>
      </c>
      <c r="V535" s="101">
        <v>30</v>
      </c>
      <c r="W535" s="133">
        <v>30</v>
      </c>
      <c r="X535" s="133">
        <v>28</v>
      </c>
      <c r="Y535" s="133">
        <v>30</v>
      </c>
      <c r="Z535" s="133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133"/>
      <c r="AO535" s="133"/>
      <c r="AP535" s="133"/>
      <c r="AQ535" s="133"/>
      <c r="AR535" s="133"/>
      <c r="AS535" s="134"/>
      <c r="AT535" s="97"/>
      <c r="AU535" s="97"/>
      <c r="AV535" s="97"/>
      <c r="AW535" s="97"/>
      <c r="AX535" s="97"/>
      <c r="AY535" s="97"/>
      <c r="AZ535" s="97"/>
      <c r="BA535" s="133"/>
      <c r="BB535" s="134"/>
      <c r="BC535" s="134"/>
      <c r="BD535" s="134"/>
      <c r="BE535" s="134"/>
      <c r="BF535" s="134"/>
      <c r="BG535" s="134"/>
      <c r="BH535" s="134"/>
      <c r="BI535" s="134"/>
      <c r="BJ535" s="134"/>
      <c r="BK535" s="134"/>
      <c r="BL535" s="37">
        <f t="shared" si="31"/>
        <v>28.785714285714285</v>
      </c>
      <c r="BM535" s="37">
        <f t="shared" si="32"/>
        <v>38.38095238095238</v>
      </c>
      <c r="BN535" s="38">
        <v>20</v>
      </c>
      <c r="BO535" s="38">
        <v>20</v>
      </c>
      <c r="BP535" s="117">
        <f t="shared" si="33"/>
        <v>78.38095238095238</v>
      </c>
    </row>
    <row r="536" spans="1:68" s="4" customFormat="1" ht="18" customHeight="1">
      <c r="A536" s="29" t="s">
        <v>1589</v>
      </c>
      <c r="B536" s="30" t="s">
        <v>2541</v>
      </c>
      <c r="C536" s="68" t="s">
        <v>1942</v>
      </c>
      <c r="D536" s="31" t="s">
        <v>1625</v>
      </c>
      <c r="E536" s="31" t="s">
        <v>1724</v>
      </c>
      <c r="F536" s="32" t="s">
        <v>2195</v>
      </c>
      <c r="G536" s="33" t="s">
        <v>2104</v>
      </c>
      <c r="H536" s="69" t="s">
        <v>1589</v>
      </c>
      <c r="I536" s="34" t="s">
        <v>2039</v>
      </c>
      <c r="J536" s="69" t="s">
        <v>2361</v>
      </c>
      <c r="K536" s="35" t="s">
        <v>2044</v>
      </c>
      <c r="L536" s="65">
        <v>30</v>
      </c>
      <c r="M536" s="65">
        <v>30</v>
      </c>
      <c r="N536" s="65">
        <v>26</v>
      </c>
      <c r="O536" s="65">
        <v>28</v>
      </c>
      <c r="P536" s="65">
        <v>28</v>
      </c>
      <c r="Q536" s="65">
        <v>30</v>
      </c>
      <c r="R536" s="65">
        <v>24</v>
      </c>
      <c r="S536" s="65">
        <v>30</v>
      </c>
      <c r="T536" s="65">
        <v>30</v>
      </c>
      <c r="U536" s="65" t="s">
        <v>2342</v>
      </c>
      <c r="V536" s="65">
        <v>28</v>
      </c>
      <c r="W536" s="65">
        <v>27</v>
      </c>
      <c r="X536" s="67">
        <v>30</v>
      </c>
      <c r="Y536" s="65">
        <v>29.5</v>
      </c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37">
        <f t="shared" si="31"/>
        <v>28.5</v>
      </c>
      <c r="BM536" s="37">
        <f t="shared" si="32"/>
        <v>38</v>
      </c>
      <c r="BN536" s="38">
        <v>20</v>
      </c>
      <c r="BO536" s="38">
        <v>20</v>
      </c>
      <c r="BP536" s="117">
        <f t="shared" si="33"/>
        <v>78</v>
      </c>
    </row>
    <row r="537" spans="1:68" s="4" customFormat="1" ht="18" customHeight="1">
      <c r="A537" s="29" t="s">
        <v>2704</v>
      </c>
      <c r="B537" s="30" t="s">
        <v>2541</v>
      </c>
      <c r="C537" s="31" t="s">
        <v>2886</v>
      </c>
      <c r="D537" s="31" t="s">
        <v>2887</v>
      </c>
      <c r="E537" s="31" t="s">
        <v>2669</v>
      </c>
      <c r="F537" s="32" t="s">
        <v>2888</v>
      </c>
      <c r="G537" s="33" t="s">
        <v>2322</v>
      </c>
      <c r="H537" s="33" t="s">
        <v>2074</v>
      </c>
      <c r="I537" s="35" t="s">
        <v>2039</v>
      </c>
      <c r="J537" s="35" t="s">
        <v>2361</v>
      </c>
      <c r="K537" s="35" t="s">
        <v>2708</v>
      </c>
      <c r="L537" s="97">
        <v>30</v>
      </c>
      <c r="M537" s="133" t="s">
        <v>2390</v>
      </c>
      <c r="N537" s="133">
        <v>30</v>
      </c>
      <c r="O537" s="133">
        <v>28</v>
      </c>
      <c r="P537" s="133">
        <v>30</v>
      </c>
      <c r="Q537" s="133">
        <v>30</v>
      </c>
      <c r="R537" s="133">
        <v>30</v>
      </c>
      <c r="S537" s="133" t="s">
        <v>2390</v>
      </c>
      <c r="T537" s="97">
        <v>30</v>
      </c>
      <c r="U537" s="133">
        <v>30</v>
      </c>
      <c r="V537" s="101">
        <v>30</v>
      </c>
      <c r="W537" s="133">
        <v>29</v>
      </c>
      <c r="X537" s="133">
        <v>27</v>
      </c>
      <c r="Y537" s="133">
        <v>30</v>
      </c>
      <c r="Z537" s="133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133"/>
      <c r="AO537" s="133"/>
      <c r="AP537" s="133"/>
      <c r="AQ537" s="133"/>
      <c r="AR537" s="133"/>
      <c r="AS537" s="134"/>
      <c r="AT537" s="97"/>
      <c r="AU537" s="97"/>
      <c r="AV537" s="97"/>
      <c r="AW537" s="97"/>
      <c r="AX537" s="97"/>
      <c r="AY537" s="97"/>
      <c r="AZ537" s="97"/>
      <c r="BA537" s="133"/>
      <c r="BB537" s="134"/>
      <c r="BC537" s="134"/>
      <c r="BD537" s="134"/>
      <c r="BE537" s="134"/>
      <c r="BF537" s="134"/>
      <c r="BG537" s="134"/>
      <c r="BH537" s="134"/>
      <c r="BI537" s="134"/>
      <c r="BJ537" s="134"/>
      <c r="BK537" s="134"/>
      <c r="BL537" s="37">
        <f t="shared" si="31"/>
        <v>29.5</v>
      </c>
      <c r="BM537" s="37">
        <f t="shared" si="32"/>
        <v>39.333333333333336</v>
      </c>
      <c r="BN537" s="38">
        <v>20</v>
      </c>
      <c r="BO537" s="38">
        <v>20</v>
      </c>
      <c r="BP537" s="117">
        <f t="shared" si="33"/>
        <v>79.33333333333334</v>
      </c>
    </row>
    <row r="538" spans="1:68" ht="18" customHeight="1">
      <c r="A538" s="29" t="s">
        <v>2704</v>
      </c>
      <c r="B538" s="30" t="s">
        <v>2541</v>
      </c>
      <c r="C538" s="31" t="s">
        <v>2889</v>
      </c>
      <c r="D538" s="31" t="s">
        <v>2887</v>
      </c>
      <c r="E538" s="31" t="s">
        <v>1820</v>
      </c>
      <c r="F538" s="32" t="s">
        <v>2890</v>
      </c>
      <c r="G538" s="33" t="s">
        <v>2257</v>
      </c>
      <c r="H538" s="33" t="s">
        <v>2074</v>
      </c>
      <c r="I538" s="35" t="s">
        <v>2039</v>
      </c>
      <c r="J538" s="35" t="s">
        <v>2361</v>
      </c>
      <c r="K538" s="35" t="s">
        <v>2045</v>
      </c>
      <c r="L538" s="97">
        <v>29</v>
      </c>
      <c r="M538" s="133">
        <v>28</v>
      </c>
      <c r="N538" s="133">
        <v>29</v>
      </c>
      <c r="O538" s="133">
        <v>29</v>
      </c>
      <c r="P538" s="133">
        <v>29</v>
      </c>
      <c r="Q538" s="133">
        <v>30</v>
      </c>
      <c r="R538" s="133">
        <v>30</v>
      </c>
      <c r="S538" s="133">
        <v>28</v>
      </c>
      <c r="T538" s="97">
        <v>30</v>
      </c>
      <c r="U538" s="133">
        <v>30</v>
      </c>
      <c r="V538" s="101">
        <v>30</v>
      </c>
      <c r="W538" s="133">
        <v>28</v>
      </c>
      <c r="X538" s="133">
        <v>27</v>
      </c>
      <c r="Y538" s="133">
        <v>30</v>
      </c>
      <c r="Z538" s="133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133"/>
      <c r="AO538" s="133"/>
      <c r="AP538" s="133"/>
      <c r="AQ538" s="133"/>
      <c r="AR538" s="133"/>
      <c r="AS538" s="134"/>
      <c r="AT538" s="97"/>
      <c r="AU538" s="97"/>
      <c r="AV538" s="97"/>
      <c r="AW538" s="97"/>
      <c r="AX538" s="97"/>
      <c r="AY538" s="97"/>
      <c r="AZ538" s="97"/>
      <c r="BA538" s="133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37">
        <f t="shared" si="31"/>
        <v>29.071428571428573</v>
      </c>
      <c r="BM538" s="37">
        <f t="shared" si="32"/>
        <v>38.761904761904766</v>
      </c>
      <c r="BN538" s="38">
        <v>20</v>
      </c>
      <c r="BO538" s="38">
        <v>20</v>
      </c>
      <c r="BP538" s="117">
        <f t="shared" si="33"/>
        <v>78.76190476190476</v>
      </c>
    </row>
    <row r="539" spans="1:68" ht="18" customHeight="1">
      <c r="A539" s="29" t="s">
        <v>2704</v>
      </c>
      <c r="B539" s="30" t="s">
        <v>2541</v>
      </c>
      <c r="C539" s="31" t="s">
        <v>2891</v>
      </c>
      <c r="D539" s="31" t="s">
        <v>2887</v>
      </c>
      <c r="E539" s="31" t="s">
        <v>2559</v>
      </c>
      <c r="F539" s="32" t="s">
        <v>2892</v>
      </c>
      <c r="G539" s="33" t="s">
        <v>2908</v>
      </c>
      <c r="H539" s="33" t="s">
        <v>2074</v>
      </c>
      <c r="I539" s="35" t="s">
        <v>2040</v>
      </c>
      <c r="J539" s="35" t="s">
        <v>2361</v>
      </c>
      <c r="K539" s="35" t="s">
        <v>2708</v>
      </c>
      <c r="L539" s="97">
        <v>30</v>
      </c>
      <c r="M539" s="133" t="s">
        <v>2390</v>
      </c>
      <c r="N539" s="133">
        <v>30</v>
      </c>
      <c r="O539" s="133">
        <v>30</v>
      </c>
      <c r="P539" s="133">
        <v>30</v>
      </c>
      <c r="Q539" s="133">
        <v>30</v>
      </c>
      <c r="R539" s="133">
        <v>30</v>
      </c>
      <c r="S539" s="133">
        <v>30</v>
      </c>
      <c r="T539" s="97">
        <v>30</v>
      </c>
      <c r="U539" s="134" t="s">
        <v>2390</v>
      </c>
      <c r="V539" s="101">
        <v>30</v>
      </c>
      <c r="W539" s="133">
        <v>30</v>
      </c>
      <c r="X539" s="133">
        <v>28</v>
      </c>
      <c r="Y539" s="133">
        <v>30</v>
      </c>
      <c r="Z539" s="133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133"/>
      <c r="AO539" s="133"/>
      <c r="AP539" s="133"/>
      <c r="AQ539" s="133"/>
      <c r="AR539" s="133"/>
      <c r="AS539" s="134"/>
      <c r="AT539" s="97"/>
      <c r="AU539" s="97"/>
      <c r="AV539" s="97"/>
      <c r="AW539" s="97"/>
      <c r="AX539" s="97"/>
      <c r="AY539" s="97"/>
      <c r="AZ539" s="97"/>
      <c r="BA539" s="133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37">
        <f t="shared" si="31"/>
        <v>29.833333333333332</v>
      </c>
      <c r="BM539" s="37">
        <f t="shared" si="32"/>
        <v>39.77777777777778</v>
      </c>
      <c r="BN539" s="38">
        <v>20</v>
      </c>
      <c r="BO539" s="38">
        <v>20</v>
      </c>
      <c r="BP539" s="117">
        <f t="shared" si="33"/>
        <v>79.77777777777777</v>
      </c>
    </row>
    <row r="540" spans="1:68" ht="18" customHeight="1">
      <c r="A540" s="29" t="s">
        <v>2704</v>
      </c>
      <c r="B540" s="30" t="s">
        <v>2541</v>
      </c>
      <c r="C540" s="31" t="s">
        <v>2909</v>
      </c>
      <c r="D540" s="31" t="s">
        <v>2910</v>
      </c>
      <c r="E540" s="31" t="s">
        <v>2799</v>
      </c>
      <c r="F540" s="32" t="s">
        <v>2911</v>
      </c>
      <c r="G540" s="33" t="s">
        <v>2228</v>
      </c>
      <c r="H540" s="33" t="s">
        <v>2074</v>
      </c>
      <c r="I540" s="35" t="s">
        <v>2039</v>
      </c>
      <c r="J540" s="35" t="s">
        <v>2361</v>
      </c>
      <c r="K540" s="35" t="s">
        <v>2708</v>
      </c>
      <c r="L540" s="97">
        <v>28</v>
      </c>
      <c r="M540" s="133">
        <v>30</v>
      </c>
      <c r="N540" s="133">
        <v>30</v>
      </c>
      <c r="O540" s="133">
        <v>30</v>
      </c>
      <c r="P540" s="133">
        <v>30</v>
      </c>
      <c r="Q540" s="133">
        <v>30</v>
      </c>
      <c r="R540" s="133">
        <v>30</v>
      </c>
      <c r="S540" s="133">
        <v>30</v>
      </c>
      <c r="T540" s="97">
        <v>30</v>
      </c>
      <c r="U540" s="133">
        <v>30</v>
      </c>
      <c r="V540" s="101">
        <v>30</v>
      </c>
      <c r="W540" s="133">
        <v>30</v>
      </c>
      <c r="X540" s="133">
        <v>30</v>
      </c>
      <c r="Y540" s="133">
        <v>30</v>
      </c>
      <c r="Z540" s="133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133"/>
      <c r="AO540" s="133"/>
      <c r="AP540" s="133"/>
      <c r="AQ540" s="133"/>
      <c r="AR540" s="133"/>
      <c r="AS540" s="134"/>
      <c r="AT540" s="97"/>
      <c r="AU540" s="97"/>
      <c r="AV540" s="97"/>
      <c r="AW540" s="97"/>
      <c r="AX540" s="97"/>
      <c r="AY540" s="97"/>
      <c r="AZ540" s="97"/>
      <c r="BA540" s="133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37">
        <f t="shared" si="31"/>
        <v>29.857142857142858</v>
      </c>
      <c r="BM540" s="37">
        <f t="shared" si="32"/>
        <v>39.80952380952381</v>
      </c>
      <c r="BN540" s="38">
        <v>20</v>
      </c>
      <c r="BO540" s="38">
        <v>20</v>
      </c>
      <c r="BP540" s="117">
        <f t="shared" si="33"/>
        <v>79.80952380952381</v>
      </c>
    </row>
    <row r="541" spans="1:68" ht="18" customHeight="1">
      <c r="A541" s="29" t="s">
        <v>1589</v>
      </c>
      <c r="B541" s="30" t="s">
        <v>2541</v>
      </c>
      <c r="C541" s="68" t="s">
        <v>1943</v>
      </c>
      <c r="D541" s="31" t="s">
        <v>1725</v>
      </c>
      <c r="E541" s="31" t="s">
        <v>1726</v>
      </c>
      <c r="F541" s="32" t="s">
        <v>2196</v>
      </c>
      <c r="G541" s="33" t="s">
        <v>2197</v>
      </c>
      <c r="H541" s="69" t="s">
        <v>1589</v>
      </c>
      <c r="I541" s="34" t="s">
        <v>2039</v>
      </c>
      <c r="J541" s="69" t="s">
        <v>2361</v>
      </c>
      <c r="K541" s="35" t="s">
        <v>2044</v>
      </c>
      <c r="L541" s="65">
        <v>30</v>
      </c>
      <c r="M541" s="65">
        <v>30</v>
      </c>
      <c r="N541" s="65">
        <v>28</v>
      </c>
      <c r="O541" s="65">
        <v>29</v>
      </c>
      <c r="P541" s="65">
        <v>30</v>
      </c>
      <c r="Q541" s="65">
        <v>30</v>
      </c>
      <c r="R541" s="65">
        <v>27</v>
      </c>
      <c r="S541" s="65">
        <v>30</v>
      </c>
      <c r="T541" s="65">
        <v>30</v>
      </c>
      <c r="U541" s="65" t="s">
        <v>2342</v>
      </c>
      <c r="V541" s="65">
        <v>30</v>
      </c>
      <c r="W541" s="65">
        <v>27</v>
      </c>
      <c r="X541" s="67">
        <v>30</v>
      </c>
      <c r="Y541" s="65">
        <v>29.5</v>
      </c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37">
        <f t="shared" si="31"/>
        <v>29.26923076923077</v>
      </c>
      <c r="BM541" s="37">
        <f t="shared" si="32"/>
        <v>39.02564102564102</v>
      </c>
      <c r="BN541" s="38">
        <v>20</v>
      </c>
      <c r="BO541" s="38">
        <v>20</v>
      </c>
      <c r="BP541" s="117">
        <f t="shared" si="33"/>
        <v>79.02564102564102</v>
      </c>
    </row>
    <row r="542" spans="1:68" ht="18" customHeight="1">
      <c r="A542" s="29" t="s">
        <v>1589</v>
      </c>
      <c r="B542" s="30" t="s">
        <v>2541</v>
      </c>
      <c r="C542" s="68" t="s">
        <v>1944</v>
      </c>
      <c r="D542" s="31" t="s">
        <v>1727</v>
      </c>
      <c r="E542" s="31" t="s">
        <v>1728</v>
      </c>
      <c r="F542" s="32" t="s">
        <v>2198</v>
      </c>
      <c r="G542" s="33" t="s">
        <v>2199</v>
      </c>
      <c r="H542" s="69" t="s">
        <v>2074</v>
      </c>
      <c r="I542" s="34" t="s">
        <v>2039</v>
      </c>
      <c r="J542" s="69" t="s">
        <v>2361</v>
      </c>
      <c r="K542" s="35" t="s">
        <v>2045</v>
      </c>
      <c r="L542" s="65">
        <v>30</v>
      </c>
      <c r="M542" s="65">
        <v>30</v>
      </c>
      <c r="N542" s="65">
        <v>28</v>
      </c>
      <c r="O542" s="65">
        <v>30</v>
      </c>
      <c r="P542" s="65">
        <v>27</v>
      </c>
      <c r="Q542" s="65">
        <v>30</v>
      </c>
      <c r="R542" s="65">
        <v>24</v>
      </c>
      <c r="S542" s="65">
        <v>30</v>
      </c>
      <c r="T542" s="65">
        <v>30</v>
      </c>
      <c r="U542" s="65" t="s">
        <v>2342</v>
      </c>
      <c r="V542" s="65">
        <v>28</v>
      </c>
      <c r="W542" s="65">
        <v>28</v>
      </c>
      <c r="X542" s="67">
        <v>30</v>
      </c>
      <c r="Y542" s="65">
        <v>30</v>
      </c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37">
        <f t="shared" si="31"/>
        <v>28.846153846153847</v>
      </c>
      <c r="BM542" s="37">
        <f t="shared" si="32"/>
        <v>38.46153846153846</v>
      </c>
      <c r="BN542" s="38">
        <v>20</v>
      </c>
      <c r="BO542" s="38">
        <v>20</v>
      </c>
      <c r="BP542" s="117">
        <f t="shared" si="33"/>
        <v>78.46153846153845</v>
      </c>
    </row>
    <row r="543" spans="1:68" ht="18" customHeight="1">
      <c r="A543" s="29" t="s">
        <v>1589</v>
      </c>
      <c r="B543" s="30" t="s">
        <v>2541</v>
      </c>
      <c r="C543" s="68" t="s">
        <v>1945</v>
      </c>
      <c r="D543" s="31" t="s">
        <v>1729</v>
      </c>
      <c r="E543" s="31" t="s">
        <v>1641</v>
      </c>
      <c r="F543" s="32" t="s">
        <v>2200</v>
      </c>
      <c r="G543" s="33" t="s">
        <v>2104</v>
      </c>
      <c r="H543" s="69" t="s">
        <v>1589</v>
      </c>
      <c r="I543" s="34" t="s">
        <v>2039</v>
      </c>
      <c r="J543" s="69" t="s">
        <v>2361</v>
      </c>
      <c r="K543" s="35" t="s">
        <v>2044</v>
      </c>
      <c r="L543" s="65">
        <v>30</v>
      </c>
      <c r="M543" s="65">
        <v>30</v>
      </c>
      <c r="N543" s="65">
        <v>28</v>
      </c>
      <c r="O543" s="65">
        <v>28</v>
      </c>
      <c r="P543" s="65">
        <v>28</v>
      </c>
      <c r="Q543" s="65">
        <v>30</v>
      </c>
      <c r="R543" s="65">
        <v>27</v>
      </c>
      <c r="S543" s="65">
        <v>30</v>
      </c>
      <c r="T543" s="65">
        <v>30</v>
      </c>
      <c r="U543" s="65">
        <v>30</v>
      </c>
      <c r="V543" s="65">
        <v>28</v>
      </c>
      <c r="W543" s="65">
        <v>27</v>
      </c>
      <c r="X543" s="67">
        <v>30</v>
      </c>
      <c r="Y543" s="65">
        <v>29.5</v>
      </c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37">
        <f t="shared" si="31"/>
        <v>28.964285714285715</v>
      </c>
      <c r="BM543" s="37">
        <f t="shared" si="32"/>
        <v>38.61904761904762</v>
      </c>
      <c r="BN543" s="38">
        <v>20</v>
      </c>
      <c r="BO543" s="38">
        <v>20</v>
      </c>
      <c r="BP543" s="117">
        <f t="shared" si="33"/>
        <v>78.61904761904762</v>
      </c>
    </row>
    <row r="544" spans="1:68" ht="18" customHeight="1">
      <c r="A544" s="29" t="s">
        <v>1589</v>
      </c>
      <c r="B544" s="30" t="s">
        <v>2541</v>
      </c>
      <c r="C544" s="68" t="s">
        <v>1946</v>
      </c>
      <c r="D544" s="31" t="s">
        <v>1730</v>
      </c>
      <c r="E544" s="31" t="s">
        <v>1731</v>
      </c>
      <c r="F544" s="32" t="s">
        <v>2201</v>
      </c>
      <c r="G544" s="33" t="s">
        <v>2202</v>
      </c>
      <c r="H544" s="69" t="s">
        <v>2074</v>
      </c>
      <c r="I544" s="34" t="s">
        <v>2039</v>
      </c>
      <c r="J544" s="69" t="s">
        <v>2361</v>
      </c>
      <c r="K544" s="35" t="s">
        <v>2044</v>
      </c>
      <c r="L544" s="65">
        <v>30</v>
      </c>
      <c r="M544" s="65">
        <v>30</v>
      </c>
      <c r="N544" s="65">
        <v>28</v>
      </c>
      <c r="O544" s="65">
        <v>29</v>
      </c>
      <c r="P544" s="65">
        <v>27</v>
      </c>
      <c r="Q544" s="65">
        <v>30</v>
      </c>
      <c r="R544" s="65">
        <v>24</v>
      </c>
      <c r="S544" s="65">
        <v>30</v>
      </c>
      <c r="T544" s="65">
        <v>30</v>
      </c>
      <c r="U544" s="65">
        <v>30</v>
      </c>
      <c r="V544" s="65">
        <v>24</v>
      </c>
      <c r="W544" s="65">
        <v>27</v>
      </c>
      <c r="X544" s="67">
        <v>30</v>
      </c>
      <c r="Y544" s="65">
        <v>29.5</v>
      </c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37">
        <f t="shared" si="31"/>
        <v>28.464285714285715</v>
      </c>
      <c r="BM544" s="37">
        <f t="shared" si="32"/>
        <v>37.952380952380956</v>
      </c>
      <c r="BN544" s="38">
        <v>20</v>
      </c>
      <c r="BO544" s="38">
        <v>20</v>
      </c>
      <c r="BP544" s="117">
        <f t="shared" si="33"/>
        <v>77.95238095238096</v>
      </c>
    </row>
    <row r="545" spans="1:68" ht="18" customHeight="1">
      <c r="A545" s="29" t="s">
        <v>1589</v>
      </c>
      <c r="B545" s="30" t="s">
        <v>2541</v>
      </c>
      <c r="C545" s="68" t="s">
        <v>1948</v>
      </c>
      <c r="D545" s="31" t="s">
        <v>1734</v>
      </c>
      <c r="E545" s="31" t="s">
        <v>1735</v>
      </c>
      <c r="F545" s="32" t="s">
        <v>2204</v>
      </c>
      <c r="G545" s="33" t="s">
        <v>2125</v>
      </c>
      <c r="H545" s="69" t="s">
        <v>1589</v>
      </c>
      <c r="I545" s="34" t="s">
        <v>2039</v>
      </c>
      <c r="J545" s="69" t="s">
        <v>2361</v>
      </c>
      <c r="K545" s="35" t="s">
        <v>2045</v>
      </c>
      <c r="L545" s="65">
        <v>30</v>
      </c>
      <c r="M545" s="65">
        <v>30</v>
      </c>
      <c r="N545" s="65">
        <v>28</v>
      </c>
      <c r="O545" s="65">
        <v>30</v>
      </c>
      <c r="P545" s="65">
        <v>28</v>
      </c>
      <c r="Q545" s="65">
        <v>30</v>
      </c>
      <c r="R545" s="65">
        <v>27</v>
      </c>
      <c r="S545" s="65">
        <v>30</v>
      </c>
      <c r="T545" s="65">
        <v>30</v>
      </c>
      <c r="U545" s="65" t="s">
        <v>2344</v>
      </c>
      <c r="V545" s="65">
        <v>28</v>
      </c>
      <c r="W545" s="65">
        <v>28</v>
      </c>
      <c r="X545" s="67">
        <v>30</v>
      </c>
      <c r="Y545" s="65">
        <v>30</v>
      </c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37">
        <f t="shared" si="31"/>
        <v>29.153846153846153</v>
      </c>
      <c r="BM545" s="37">
        <f t="shared" si="32"/>
        <v>38.871794871794876</v>
      </c>
      <c r="BN545" s="38">
        <v>20</v>
      </c>
      <c r="BO545" s="38">
        <v>20</v>
      </c>
      <c r="BP545" s="117">
        <f t="shared" si="33"/>
        <v>78.87179487179488</v>
      </c>
    </row>
    <row r="546" spans="1:68" ht="18" customHeight="1">
      <c r="A546" s="29" t="s">
        <v>1589</v>
      </c>
      <c r="B546" s="30" t="s">
        <v>2541</v>
      </c>
      <c r="C546" s="68" t="s">
        <v>1949</v>
      </c>
      <c r="D546" s="31" t="s">
        <v>1734</v>
      </c>
      <c r="E546" s="31" t="s">
        <v>1724</v>
      </c>
      <c r="F546" s="32" t="s">
        <v>2205</v>
      </c>
      <c r="G546" s="33" t="s">
        <v>2206</v>
      </c>
      <c r="H546" s="69" t="s">
        <v>1589</v>
      </c>
      <c r="I546" s="34" t="s">
        <v>2039</v>
      </c>
      <c r="J546" s="69" t="s">
        <v>2361</v>
      </c>
      <c r="K546" s="35" t="s">
        <v>2045</v>
      </c>
      <c r="L546" s="65">
        <v>30</v>
      </c>
      <c r="M546" s="65">
        <v>30</v>
      </c>
      <c r="N546" s="65">
        <v>28</v>
      </c>
      <c r="O546" s="65">
        <v>30</v>
      </c>
      <c r="P546" s="65">
        <v>28</v>
      </c>
      <c r="Q546" s="65">
        <v>30</v>
      </c>
      <c r="R546" s="65">
        <v>27</v>
      </c>
      <c r="S546" s="65">
        <v>30</v>
      </c>
      <c r="T546" s="65">
        <v>30</v>
      </c>
      <c r="U546" s="65">
        <v>30</v>
      </c>
      <c r="V546" s="65">
        <v>28</v>
      </c>
      <c r="W546" s="65">
        <v>28</v>
      </c>
      <c r="X546" s="67">
        <v>30</v>
      </c>
      <c r="Y546" s="65">
        <v>30</v>
      </c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37">
        <f t="shared" si="31"/>
        <v>29.214285714285715</v>
      </c>
      <c r="BM546" s="37">
        <f t="shared" si="32"/>
        <v>38.952380952380956</v>
      </c>
      <c r="BN546" s="38">
        <v>20</v>
      </c>
      <c r="BO546" s="38">
        <v>20</v>
      </c>
      <c r="BP546" s="117">
        <f t="shared" si="33"/>
        <v>78.95238095238096</v>
      </c>
    </row>
    <row r="547" spans="1:68" ht="18" customHeight="1">
      <c r="A547" s="29" t="s">
        <v>1589</v>
      </c>
      <c r="B547" s="30" t="s">
        <v>2541</v>
      </c>
      <c r="C547" s="68" t="s">
        <v>1951</v>
      </c>
      <c r="D547" s="31" t="s">
        <v>1737</v>
      </c>
      <c r="E547" s="31" t="s">
        <v>1738</v>
      </c>
      <c r="F547" s="32" t="s">
        <v>2208</v>
      </c>
      <c r="G547" s="33" t="s">
        <v>2209</v>
      </c>
      <c r="H547" s="69" t="s">
        <v>2210</v>
      </c>
      <c r="I547" s="34" t="s">
        <v>2039</v>
      </c>
      <c r="J547" s="69" t="s">
        <v>2361</v>
      </c>
      <c r="K547" s="35" t="s">
        <v>2044</v>
      </c>
      <c r="L547" s="65">
        <v>30</v>
      </c>
      <c r="M547" s="65">
        <v>30</v>
      </c>
      <c r="N547" s="65">
        <v>26</v>
      </c>
      <c r="O547" s="65">
        <v>28</v>
      </c>
      <c r="P547" s="65">
        <v>30</v>
      </c>
      <c r="Q547" s="65">
        <v>30</v>
      </c>
      <c r="R547" s="65">
        <v>27</v>
      </c>
      <c r="S547" s="65">
        <v>30</v>
      </c>
      <c r="T547" s="65">
        <v>30</v>
      </c>
      <c r="U547" s="65">
        <v>30</v>
      </c>
      <c r="V547" s="65">
        <v>26</v>
      </c>
      <c r="W547" s="65">
        <v>27</v>
      </c>
      <c r="X547" s="67">
        <v>30</v>
      </c>
      <c r="Y547" s="65">
        <v>29</v>
      </c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37">
        <f t="shared" si="31"/>
        <v>28.785714285714285</v>
      </c>
      <c r="BM547" s="37">
        <f t="shared" si="32"/>
        <v>38.38095238095238</v>
      </c>
      <c r="BN547" s="38">
        <v>20</v>
      </c>
      <c r="BO547" s="38">
        <v>20</v>
      </c>
      <c r="BP547" s="117">
        <f t="shared" si="33"/>
        <v>78.38095238095238</v>
      </c>
    </row>
    <row r="548" spans="1:68" ht="18" customHeight="1">
      <c r="A548" s="29" t="s">
        <v>1589</v>
      </c>
      <c r="B548" s="30" t="s">
        <v>2541</v>
      </c>
      <c r="C548" s="68" t="s">
        <v>1952</v>
      </c>
      <c r="D548" s="31" t="s">
        <v>1739</v>
      </c>
      <c r="E548" s="31" t="s">
        <v>1740</v>
      </c>
      <c r="F548" s="32" t="s">
        <v>2211</v>
      </c>
      <c r="G548" s="33" t="s">
        <v>2078</v>
      </c>
      <c r="H548" s="69" t="s">
        <v>1589</v>
      </c>
      <c r="I548" s="34" t="s">
        <v>2039</v>
      </c>
      <c r="J548" s="69" t="s">
        <v>2361</v>
      </c>
      <c r="K548" s="35" t="s">
        <v>2044</v>
      </c>
      <c r="L548" s="65">
        <v>30</v>
      </c>
      <c r="M548" s="65">
        <v>30</v>
      </c>
      <c r="N548" s="65">
        <v>26</v>
      </c>
      <c r="O548" s="65">
        <v>29</v>
      </c>
      <c r="P548" s="65">
        <v>28</v>
      </c>
      <c r="Q548" s="65">
        <v>30</v>
      </c>
      <c r="R548" s="65">
        <v>24</v>
      </c>
      <c r="S548" s="65">
        <v>30</v>
      </c>
      <c r="T548" s="65">
        <v>30</v>
      </c>
      <c r="U548" s="65">
        <v>30</v>
      </c>
      <c r="V548" s="65">
        <v>26</v>
      </c>
      <c r="W548" s="65">
        <v>27</v>
      </c>
      <c r="X548" s="67">
        <v>30</v>
      </c>
      <c r="Y548" s="65">
        <v>29</v>
      </c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37">
        <f t="shared" si="31"/>
        <v>28.5</v>
      </c>
      <c r="BM548" s="37">
        <f t="shared" si="32"/>
        <v>38</v>
      </c>
      <c r="BN548" s="38">
        <v>20</v>
      </c>
      <c r="BO548" s="38">
        <v>20</v>
      </c>
      <c r="BP548" s="117">
        <f t="shared" si="33"/>
        <v>78</v>
      </c>
    </row>
    <row r="549" spans="1:68" ht="18" customHeight="1">
      <c r="A549" s="29" t="s">
        <v>1589</v>
      </c>
      <c r="B549" s="30" t="s">
        <v>2541</v>
      </c>
      <c r="C549" s="68" t="s">
        <v>1954</v>
      </c>
      <c r="D549" s="31" t="s">
        <v>1742</v>
      </c>
      <c r="E549" s="31" t="s">
        <v>1743</v>
      </c>
      <c r="F549" s="32" t="s">
        <v>2213</v>
      </c>
      <c r="G549" s="33" t="s">
        <v>2216</v>
      </c>
      <c r="H549" s="69"/>
      <c r="I549" s="34" t="s">
        <v>2039</v>
      </c>
      <c r="J549" s="69" t="s">
        <v>2361</v>
      </c>
      <c r="K549" s="35" t="s">
        <v>2045</v>
      </c>
      <c r="L549" s="65">
        <v>30</v>
      </c>
      <c r="M549" s="65">
        <v>30</v>
      </c>
      <c r="N549" s="65">
        <v>30</v>
      </c>
      <c r="O549" s="65">
        <v>30</v>
      </c>
      <c r="P549" s="65">
        <v>28</v>
      </c>
      <c r="Q549" s="65">
        <v>30</v>
      </c>
      <c r="R549" s="65">
        <v>24</v>
      </c>
      <c r="S549" s="65">
        <v>30</v>
      </c>
      <c r="T549" s="65">
        <v>30</v>
      </c>
      <c r="U549" s="65">
        <v>30</v>
      </c>
      <c r="V549" s="65">
        <v>24</v>
      </c>
      <c r="W549" s="65">
        <v>27</v>
      </c>
      <c r="X549" s="67">
        <v>30</v>
      </c>
      <c r="Y549" s="65">
        <v>29</v>
      </c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37">
        <f t="shared" si="31"/>
        <v>28.714285714285715</v>
      </c>
      <c r="BM549" s="37">
        <f t="shared" si="32"/>
        <v>38.28571428571429</v>
      </c>
      <c r="BN549" s="38">
        <v>20</v>
      </c>
      <c r="BO549" s="38">
        <v>20</v>
      </c>
      <c r="BP549" s="117">
        <f t="shared" si="33"/>
        <v>78.28571428571429</v>
      </c>
    </row>
    <row r="550" spans="1:68" ht="18" customHeight="1">
      <c r="A550" s="29" t="s">
        <v>2704</v>
      </c>
      <c r="B550" s="30" t="s">
        <v>2541</v>
      </c>
      <c r="C550" s="31" t="s">
        <v>2023</v>
      </c>
      <c r="D550" s="31" t="s">
        <v>2912</v>
      </c>
      <c r="E550" s="31" t="s">
        <v>2913</v>
      </c>
      <c r="F550" s="32" t="s">
        <v>2914</v>
      </c>
      <c r="G550" s="33" t="s">
        <v>2080</v>
      </c>
      <c r="H550" s="33" t="s">
        <v>2074</v>
      </c>
      <c r="I550" s="35" t="s">
        <v>2039</v>
      </c>
      <c r="J550" s="35" t="s">
        <v>2361</v>
      </c>
      <c r="K550" s="35" t="s">
        <v>2708</v>
      </c>
      <c r="L550" s="97">
        <v>30</v>
      </c>
      <c r="M550" s="133">
        <v>30</v>
      </c>
      <c r="N550" s="133">
        <v>29</v>
      </c>
      <c r="O550" s="133">
        <v>30</v>
      </c>
      <c r="P550" s="133">
        <v>29</v>
      </c>
      <c r="Q550" s="133">
        <v>30</v>
      </c>
      <c r="R550" s="133">
        <v>30</v>
      </c>
      <c r="S550" s="133">
        <v>30</v>
      </c>
      <c r="T550" s="97">
        <v>30</v>
      </c>
      <c r="U550" s="133">
        <v>30</v>
      </c>
      <c r="V550" s="101">
        <v>30</v>
      </c>
      <c r="W550" s="133">
        <v>30</v>
      </c>
      <c r="X550" s="133">
        <v>29</v>
      </c>
      <c r="Y550" s="133">
        <v>30</v>
      </c>
      <c r="Z550" s="133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133"/>
      <c r="AO550" s="133"/>
      <c r="AP550" s="133"/>
      <c r="AQ550" s="133"/>
      <c r="AR550" s="133"/>
      <c r="AS550" s="134"/>
      <c r="AT550" s="97"/>
      <c r="AU550" s="97"/>
      <c r="AV550" s="97"/>
      <c r="AW550" s="97"/>
      <c r="AX550" s="97"/>
      <c r="AY550" s="97"/>
      <c r="AZ550" s="97"/>
      <c r="BA550" s="133"/>
      <c r="BB550" s="134"/>
      <c r="BC550" s="134"/>
      <c r="BD550" s="134"/>
      <c r="BE550" s="134"/>
      <c r="BF550" s="134"/>
      <c r="BG550" s="134"/>
      <c r="BH550" s="134"/>
      <c r="BI550" s="134"/>
      <c r="BJ550" s="134"/>
      <c r="BK550" s="134"/>
      <c r="BL550" s="37">
        <f t="shared" si="31"/>
        <v>29.785714285714285</v>
      </c>
      <c r="BM550" s="37">
        <f t="shared" si="32"/>
        <v>39.71428571428571</v>
      </c>
      <c r="BN550" s="38">
        <v>20</v>
      </c>
      <c r="BO550" s="38">
        <v>20</v>
      </c>
      <c r="BP550" s="117">
        <f t="shared" si="33"/>
        <v>79.71428571428571</v>
      </c>
    </row>
    <row r="551" spans="1:68" ht="18" customHeight="1">
      <c r="A551" s="29" t="s">
        <v>1589</v>
      </c>
      <c r="B551" s="30" t="s">
        <v>2541</v>
      </c>
      <c r="C551" s="68" t="s">
        <v>1955</v>
      </c>
      <c r="D551" s="31" t="s">
        <v>1744</v>
      </c>
      <c r="E551" s="31" t="s">
        <v>1745</v>
      </c>
      <c r="F551" s="32" t="s">
        <v>2214</v>
      </c>
      <c r="G551" s="33" t="s">
        <v>2215</v>
      </c>
      <c r="H551" s="69" t="s">
        <v>1589</v>
      </c>
      <c r="I551" s="34" t="s">
        <v>2039</v>
      </c>
      <c r="J551" s="69" t="s">
        <v>2361</v>
      </c>
      <c r="K551" s="35" t="s">
        <v>2045</v>
      </c>
      <c r="L551" s="65">
        <v>30</v>
      </c>
      <c r="M551" s="65">
        <v>30</v>
      </c>
      <c r="N551" s="65">
        <v>28</v>
      </c>
      <c r="O551" s="65">
        <v>30</v>
      </c>
      <c r="P551" s="65">
        <v>28</v>
      </c>
      <c r="Q551" s="65">
        <v>30</v>
      </c>
      <c r="R551" s="65">
        <v>27</v>
      </c>
      <c r="S551" s="65">
        <v>30</v>
      </c>
      <c r="T551" s="65">
        <v>30</v>
      </c>
      <c r="U551" s="65" t="s">
        <v>2342</v>
      </c>
      <c r="V551" s="65">
        <v>28</v>
      </c>
      <c r="W551" s="65">
        <v>27</v>
      </c>
      <c r="X551" s="67">
        <v>30</v>
      </c>
      <c r="Y551" s="65">
        <v>29</v>
      </c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37">
        <f aca="true" t="shared" si="34" ref="BL551:BL614">AVERAGE(L551:Y551)</f>
        <v>29</v>
      </c>
      <c r="BM551" s="37">
        <f aca="true" t="shared" si="35" ref="BM551:BM614">SUM(BL551*40/30)</f>
        <v>38.666666666666664</v>
      </c>
      <c r="BN551" s="38">
        <v>20</v>
      </c>
      <c r="BO551" s="38">
        <v>20</v>
      </c>
      <c r="BP551" s="117">
        <f aca="true" t="shared" si="36" ref="BP551:BP614">SUM(BM551+BN551+BO551)</f>
        <v>78.66666666666666</v>
      </c>
    </row>
    <row r="552" spans="1:68" s="4" customFormat="1" ht="18" customHeight="1">
      <c r="A552" s="29" t="s">
        <v>1589</v>
      </c>
      <c r="B552" s="30" t="s">
        <v>2541</v>
      </c>
      <c r="C552" s="68" t="s">
        <v>1956</v>
      </c>
      <c r="D552" s="31" t="s">
        <v>1746</v>
      </c>
      <c r="E552" s="31" t="s">
        <v>1747</v>
      </c>
      <c r="F552" s="32" t="s">
        <v>2217</v>
      </c>
      <c r="G552" s="33" t="s">
        <v>2218</v>
      </c>
      <c r="H552" s="69" t="s">
        <v>1589</v>
      </c>
      <c r="I552" s="34" t="s">
        <v>2039</v>
      </c>
      <c r="J552" s="69" t="s">
        <v>2361</v>
      </c>
      <c r="K552" s="35" t="s">
        <v>2047</v>
      </c>
      <c r="L552" s="65">
        <v>30</v>
      </c>
      <c r="M552" s="65">
        <v>30</v>
      </c>
      <c r="N552" s="65">
        <v>26</v>
      </c>
      <c r="O552" s="65">
        <v>30</v>
      </c>
      <c r="P552" s="65">
        <v>30</v>
      </c>
      <c r="Q552" s="65">
        <v>30</v>
      </c>
      <c r="R552" s="65">
        <v>27</v>
      </c>
      <c r="S552" s="65">
        <v>30</v>
      </c>
      <c r="T552" s="65">
        <v>30</v>
      </c>
      <c r="U552" s="65" t="s">
        <v>2342</v>
      </c>
      <c r="V552" s="65">
        <v>28</v>
      </c>
      <c r="W552" s="65">
        <v>27</v>
      </c>
      <c r="X552" s="67">
        <v>30</v>
      </c>
      <c r="Y552" s="65">
        <v>30</v>
      </c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37">
        <f t="shared" si="34"/>
        <v>29.076923076923077</v>
      </c>
      <c r="BM552" s="37">
        <f t="shared" si="35"/>
        <v>38.76923076923077</v>
      </c>
      <c r="BN552" s="38">
        <v>20</v>
      </c>
      <c r="BO552" s="38">
        <v>20</v>
      </c>
      <c r="BP552" s="117">
        <f t="shared" si="36"/>
        <v>78.76923076923077</v>
      </c>
    </row>
    <row r="553" spans="1:68" s="4" customFormat="1" ht="18" customHeight="1">
      <c r="A553" s="29" t="s">
        <v>2704</v>
      </c>
      <c r="B553" s="30" t="s">
        <v>2541</v>
      </c>
      <c r="C553" s="31" t="s">
        <v>2915</v>
      </c>
      <c r="D553" s="31" t="s">
        <v>2916</v>
      </c>
      <c r="E553" s="31" t="s">
        <v>2917</v>
      </c>
      <c r="F553" s="32" t="s">
        <v>2085</v>
      </c>
      <c r="G553" s="33" t="s">
        <v>2732</v>
      </c>
      <c r="H553" s="33" t="s">
        <v>2074</v>
      </c>
      <c r="I553" s="35" t="s">
        <v>2040</v>
      </c>
      <c r="J553" s="35" t="s">
        <v>2361</v>
      </c>
      <c r="K553" s="35" t="s">
        <v>2736</v>
      </c>
      <c r="L553" s="97">
        <v>28</v>
      </c>
      <c r="M553" s="133" t="s">
        <v>2390</v>
      </c>
      <c r="N553" s="133">
        <v>28</v>
      </c>
      <c r="O553" s="133">
        <v>30</v>
      </c>
      <c r="P553" s="133">
        <v>28</v>
      </c>
      <c r="Q553" s="133">
        <v>30</v>
      </c>
      <c r="R553" s="133">
        <v>30</v>
      </c>
      <c r="S553" s="133" t="s">
        <v>2390</v>
      </c>
      <c r="T553" s="97">
        <v>30</v>
      </c>
      <c r="U553" s="133">
        <v>30</v>
      </c>
      <c r="V553" s="101">
        <v>30</v>
      </c>
      <c r="W553" s="133">
        <v>29</v>
      </c>
      <c r="X553" s="133">
        <v>27</v>
      </c>
      <c r="Y553" s="133">
        <v>29</v>
      </c>
      <c r="Z553" s="133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133"/>
      <c r="AO553" s="133"/>
      <c r="AP553" s="133"/>
      <c r="AQ553" s="133"/>
      <c r="AR553" s="133"/>
      <c r="AS553" s="134"/>
      <c r="AT553" s="97"/>
      <c r="AU553" s="97"/>
      <c r="AV553" s="97"/>
      <c r="AW553" s="97"/>
      <c r="AX553" s="97"/>
      <c r="AY553" s="97"/>
      <c r="AZ553" s="97"/>
      <c r="BA553" s="133"/>
      <c r="BB553" s="134"/>
      <c r="BC553" s="134"/>
      <c r="BD553" s="134"/>
      <c r="BE553" s="134"/>
      <c r="BF553" s="134"/>
      <c r="BG553" s="134"/>
      <c r="BH553" s="134"/>
      <c r="BI553" s="134"/>
      <c r="BJ553" s="134"/>
      <c r="BK553" s="134"/>
      <c r="BL553" s="37">
        <f t="shared" si="34"/>
        <v>29.083333333333332</v>
      </c>
      <c r="BM553" s="37">
        <f t="shared" si="35"/>
        <v>38.77777777777778</v>
      </c>
      <c r="BN553" s="38">
        <v>20</v>
      </c>
      <c r="BO553" s="38">
        <v>20</v>
      </c>
      <c r="BP553" s="117">
        <f t="shared" si="36"/>
        <v>78.77777777777777</v>
      </c>
    </row>
    <row r="554" spans="1:68" s="4" customFormat="1" ht="18" customHeight="1">
      <c r="A554" s="29" t="s">
        <v>2704</v>
      </c>
      <c r="B554" s="30" t="s">
        <v>2541</v>
      </c>
      <c r="C554" s="31" t="s">
        <v>2918</v>
      </c>
      <c r="D554" s="31" t="s">
        <v>2916</v>
      </c>
      <c r="E554" s="31" t="s">
        <v>2458</v>
      </c>
      <c r="F554" s="32" t="s">
        <v>2919</v>
      </c>
      <c r="G554" s="33" t="s">
        <v>2732</v>
      </c>
      <c r="H554" s="33" t="s">
        <v>2074</v>
      </c>
      <c r="I554" s="35" t="s">
        <v>2039</v>
      </c>
      <c r="J554" s="35" t="s">
        <v>2361</v>
      </c>
      <c r="K554" s="35" t="s">
        <v>2708</v>
      </c>
      <c r="L554" s="97">
        <v>29</v>
      </c>
      <c r="M554" s="133" t="s">
        <v>2390</v>
      </c>
      <c r="N554" s="133">
        <v>27</v>
      </c>
      <c r="O554" s="133">
        <v>30</v>
      </c>
      <c r="P554" s="133">
        <v>27</v>
      </c>
      <c r="Q554" s="133">
        <v>29</v>
      </c>
      <c r="R554" s="133">
        <v>30</v>
      </c>
      <c r="S554" s="133" t="s">
        <v>2390</v>
      </c>
      <c r="T554" s="97">
        <v>30</v>
      </c>
      <c r="U554" s="133">
        <v>30</v>
      </c>
      <c r="V554" s="101">
        <v>30</v>
      </c>
      <c r="W554" s="133">
        <v>29</v>
      </c>
      <c r="X554" s="133">
        <v>28</v>
      </c>
      <c r="Y554" s="133">
        <v>30</v>
      </c>
      <c r="Z554" s="133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133"/>
      <c r="AO554" s="133"/>
      <c r="AP554" s="133"/>
      <c r="AQ554" s="133"/>
      <c r="AR554" s="133"/>
      <c r="AS554" s="134"/>
      <c r="AT554" s="97"/>
      <c r="AU554" s="97"/>
      <c r="AV554" s="97"/>
      <c r="AW554" s="97"/>
      <c r="AX554" s="97"/>
      <c r="AY554" s="97"/>
      <c r="AZ554" s="97"/>
      <c r="BA554" s="133"/>
      <c r="BB554" s="134"/>
      <c r="BC554" s="134"/>
      <c r="BD554" s="134"/>
      <c r="BE554" s="134"/>
      <c r="BF554" s="134"/>
      <c r="BG554" s="134"/>
      <c r="BH554" s="134"/>
      <c r="BI554" s="134"/>
      <c r="BJ554" s="134"/>
      <c r="BK554" s="134"/>
      <c r="BL554" s="37">
        <f t="shared" si="34"/>
        <v>29.083333333333332</v>
      </c>
      <c r="BM554" s="37">
        <f t="shared" si="35"/>
        <v>38.77777777777778</v>
      </c>
      <c r="BN554" s="38">
        <v>20</v>
      </c>
      <c r="BO554" s="38">
        <v>20</v>
      </c>
      <c r="BP554" s="117">
        <f t="shared" si="36"/>
        <v>78.77777777777777</v>
      </c>
    </row>
    <row r="555" spans="1:68" s="4" customFormat="1" ht="18" customHeight="1">
      <c r="A555" s="29" t="s">
        <v>2704</v>
      </c>
      <c r="B555" s="30" t="s">
        <v>2541</v>
      </c>
      <c r="C555" s="31" t="s">
        <v>2920</v>
      </c>
      <c r="D555" s="31" t="s">
        <v>2921</v>
      </c>
      <c r="E555" s="31" t="s">
        <v>2795</v>
      </c>
      <c r="F555" s="32" t="s">
        <v>2922</v>
      </c>
      <c r="G555" s="33" t="s">
        <v>2110</v>
      </c>
      <c r="H555" s="33" t="s">
        <v>2074</v>
      </c>
      <c r="I555" s="35" t="s">
        <v>2040</v>
      </c>
      <c r="J555" s="35" t="s">
        <v>2361</v>
      </c>
      <c r="K555" s="35" t="s">
        <v>2736</v>
      </c>
      <c r="L555" s="97">
        <v>30</v>
      </c>
      <c r="M555" s="133">
        <v>30</v>
      </c>
      <c r="N555" s="133">
        <v>30</v>
      </c>
      <c r="O555" s="133">
        <v>30</v>
      </c>
      <c r="P555" s="133">
        <v>30</v>
      </c>
      <c r="Q555" s="133">
        <v>30</v>
      </c>
      <c r="R555" s="133">
        <v>30</v>
      </c>
      <c r="S555" s="133">
        <v>30</v>
      </c>
      <c r="T555" s="97">
        <v>30</v>
      </c>
      <c r="U555" s="133">
        <v>30</v>
      </c>
      <c r="V555" s="101">
        <v>30</v>
      </c>
      <c r="W555" s="133">
        <v>30</v>
      </c>
      <c r="X555" s="133">
        <v>29</v>
      </c>
      <c r="Y555" s="133">
        <v>30</v>
      </c>
      <c r="Z555" s="133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133"/>
      <c r="AO555" s="133"/>
      <c r="AP555" s="133"/>
      <c r="AQ555" s="133"/>
      <c r="AR555" s="133"/>
      <c r="AS555" s="134"/>
      <c r="AT555" s="97"/>
      <c r="AU555" s="97"/>
      <c r="AV555" s="97"/>
      <c r="AW555" s="97"/>
      <c r="AX555" s="97"/>
      <c r="AY555" s="97"/>
      <c r="AZ555" s="97"/>
      <c r="BA555" s="133"/>
      <c r="BB555" s="134"/>
      <c r="BC555" s="134"/>
      <c r="BD555" s="134"/>
      <c r="BE555" s="134"/>
      <c r="BF555" s="134"/>
      <c r="BG555" s="134"/>
      <c r="BH555" s="134"/>
      <c r="BI555" s="134"/>
      <c r="BJ555" s="134"/>
      <c r="BK555" s="134"/>
      <c r="BL555" s="37">
        <f t="shared" si="34"/>
        <v>29.928571428571427</v>
      </c>
      <c r="BM555" s="37">
        <f t="shared" si="35"/>
        <v>39.904761904761905</v>
      </c>
      <c r="BN555" s="38">
        <v>20</v>
      </c>
      <c r="BO555" s="38">
        <v>20</v>
      </c>
      <c r="BP555" s="117">
        <f t="shared" si="36"/>
        <v>79.9047619047619</v>
      </c>
    </row>
    <row r="556" spans="1:68" s="4" customFormat="1" ht="18" customHeight="1">
      <c r="A556" s="29" t="s">
        <v>2704</v>
      </c>
      <c r="B556" s="30" t="s">
        <v>2541</v>
      </c>
      <c r="C556" s="31" t="s">
        <v>2923</v>
      </c>
      <c r="D556" s="31" t="s">
        <v>2924</v>
      </c>
      <c r="E556" s="31" t="s">
        <v>2925</v>
      </c>
      <c r="F556" s="32" t="s">
        <v>2926</v>
      </c>
      <c r="G556" s="33" t="s">
        <v>2093</v>
      </c>
      <c r="H556" s="33" t="s">
        <v>2074</v>
      </c>
      <c r="I556" s="35" t="s">
        <v>2039</v>
      </c>
      <c r="J556" s="35" t="s">
        <v>2361</v>
      </c>
      <c r="K556" s="35" t="s">
        <v>2708</v>
      </c>
      <c r="L556" s="97">
        <v>30</v>
      </c>
      <c r="M556" s="133" t="s">
        <v>2390</v>
      </c>
      <c r="N556" s="133">
        <v>30</v>
      </c>
      <c r="O556" s="133">
        <v>30</v>
      </c>
      <c r="P556" s="133">
        <v>30</v>
      </c>
      <c r="Q556" s="133">
        <v>30</v>
      </c>
      <c r="R556" s="133">
        <v>30</v>
      </c>
      <c r="S556" s="133" t="s">
        <v>2390</v>
      </c>
      <c r="T556" s="97">
        <v>30</v>
      </c>
      <c r="U556" s="133">
        <v>30</v>
      </c>
      <c r="V556" s="101">
        <v>30</v>
      </c>
      <c r="W556" s="133">
        <v>30</v>
      </c>
      <c r="X556" s="133">
        <v>27</v>
      </c>
      <c r="Y556" s="133">
        <v>30</v>
      </c>
      <c r="Z556" s="133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133"/>
      <c r="AO556" s="133"/>
      <c r="AP556" s="133"/>
      <c r="AQ556" s="133"/>
      <c r="AR556" s="133"/>
      <c r="AS556" s="134"/>
      <c r="AT556" s="97"/>
      <c r="AU556" s="97"/>
      <c r="AV556" s="97"/>
      <c r="AW556" s="97"/>
      <c r="AX556" s="97"/>
      <c r="AY556" s="97"/>
      <c r="AZ556" s="97"/>
      <c r="BA556" s="133"/>
      <c r="BB556" s="134"/>
      <c r="BC556" s="134"/>
      <c r="BD556" s="134"/>
      <c r="BE556" s="134"/>
      <c r="BF556" s="134"/>
      <c r="BG556" s="134"/>
      <c r="BH556" s="134"/>
      <c r="BI556" s="134"/>
      <c r="BJ556" s="134"/>
      <c r="BK556" s="134"/>
      <c r="BL556" s="37">
        <f t="shared" si="34"/>
        <v>29.75</v>
      </c>
      <c r="BM556" s="37">
        <f t="shared" si="35"/>
        <v>39.666666666666664</v>
      </c>
      <c r="BN556" s="38">
        <v>20</v>
      </c>
      <c r="BO556" s="38">
        <v>20</v>
      </c>
      <c r="BP556" s="117">
        <f t="shared" si="36"/>
        <v>79.66666666666666</v>
      </c>
    </row>
    <row r="557" spans="1:68" s="4" customFormat="1" ht="18" customHeight="1">
      <c r="A557" s="29" t="s">
        <v>2704</v>
      </c>
      <c r="B557" s="30" t="s">
        <v>2541</v>
      </c>
      <c r="C557" s="31" t="s">
        <v>2927</v>
      </c>
      <c r="D557" s="31" t="s">
        <v>2928</v>
      </c>
      <c r="E557" s="31" t="s">
        <v>2929</v>
      </c>
      <c r="F557" s="32" t="s">
        <v>2930</v>
      </c>
      <c r="G557" s="33" t="s">
        <v>2080</v>
      </c>
      <c r="H557" s="33" t="s">
        <v>2074</v>
      </c>
      <c r="I557" s="35" t="s">
        <v>2039</v>
      </c>
      <c r="J557" s="35" t="s">
        <v>2361</v>
      </c>
      <c r="K557" s="35" t="s">
        <v>2736</v>
      </c>
      <c r="L557" s="97">
        <v>29</v>
      </c>
      <c r="M557" s="133">
        <v>30</v>
      </c>
      <c r="N557" s="133">
        <v>30</v>
      </c>
      <c r="O557" s="133">
        <v>30</v>
      </c>
      <c r="P557" s="133">
        <v>30</v>
      </c>
      <c r="Q557" s="133">
        <v>30</v>
      </c>
      <c r="R557" s="133">
        <v>30</v>
      </c>
      <c r="S557" s="133">
        <v>30</v>
      </c>
      <c r="T557" s="97">
        <v>30</v>
      </c>
      <c r="U557" s="133">
        <v>30</v>
      </c>
      <c r="V557" s="101">
        <v>30</v>
      </c>
      <c r="W557" s="133">
        <v>30</v>
      </c>
      <c r="X557" s="133">
        <v>29</v>
      </c>
      <c r="Y557" s="133">
        <v>29</v>
      </c>
      <c r="Z557" s="133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133"/>
      <c r="AO557" s="133"/>
      <c r="AP557" s="133"/>
      <c r="AQ557" s="133"/>
      <c r="AR557" s="133"/>
      <c r="AS557" s="134"/>
      <c r="AT557" s="97"/>
      <c r="AU557" s="97"/>
      <c r="AV557" s="97"/>
      <c r="AW557" s="97"/>
      <c r="AX557" s="97"/>
      <c r="AY557" s="97"/>
      <c r="AZ557" s="97"/>
      <c r="BA557" s="133"/>
      <c r="BB557" s="134"/>
      <c r="BC557" s="134"/>
      <c r="BD557" s="134"/>
      <c r="BE557" s="134"/>
      <c r="BF557" s="134"/>
      <c r="BG557" s="134"/>
      <c r="BH557" s="134"/>
      <c r="BI557" s="134"/>
      <c r="BJ557" s="134"/>
      <c r="BK557" s="134"/>
      <c r="BL557" s="37">
        <f t="shared" si="34"/>
        <v>29.785714285714285</v>
      </c>
      <c r="BM557" s="37">
        <f t="shared" si="35"/>
        <v>39.71428571428571</v>
      </c>
      <c r="BN557" s="38">
        <v>20</v>
      </c>
      <c r="BO557" s="38">
        <v>20</v>
      </c>
      <c r="BP557" s="117">
        <f t="shared" si="36"/>
        <v>79.71428571428571</v>
      </c>
    </row>
    <row r="558" spans="1:68" s="4" customFormat="1" ht="18" customHeight="1">
      <c r="A558" s="29" t="s">
        <v>2704</v>
      </c>
      <c r="B558" s="30" t="s">
        <v>2541</v>
      </c>
      <c r="C558" s="31" t="s">
        <v>2931</v>
      </c>
      <c r="D558" s="31" t="s">
        <v>2932</v>
      </c>
      <c r="E558" s="31" t="s">
        <v>2933</v>
      </c>
      <c r="F558" s="32" t="s">
        <v>2934</v>
      </c>
      <c r="G558" s="33" t="s">
        <v>2395</v>
      </c>
      <c r="H558" s="33" t="s">
        <v>2074</v>
      </c>
      <c r="I558" s="35" t="s">
        <v>2039</v>
      </c>
      <c r="J558" s="35" t="s">
        <v>2361</v>
      </c>
      <c r="K558" s="35" t="s">
        <v>2713</v>
      </c>
      <c r="L558" s="97">
        <v>29</v>
      </c>
      <c r="M558" s="133">
        <v>28</v>
      </c>
      <c r="N558" s="133">
        <v>29</v>
      </c>
      <c r="O558" s="133">
        <v>30</v>
      </c>
      <c r="P558" s="133">
        <v>29</v>
      </c>
      <c r="Q558" s="133">
        <v>30</v>
      </c>
      <c r="R558" s="133">
        <v>30</v>
      </c>
      <c r="S558" s="133">
        <v>30</v>
      </c>
      <c r="T558" s="97">
        <v>30</v>
      </c>
      <c r="U558" s="133">
        <v>30</v>
      </c>
      <c r="V558" s="101">
        <v>30</v>
      </c>
      <c r="W558" s="133">
        <v>29</v>
      </c>
      <c r="X558" s="133">
        <v>28</v>
      </c>
      <c r="Y558" s="133">
        <v>29</v>
      </c>
      <c r="Z558" s="133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133"/>
      <c r="AO558" s="133"/>
      <c r="AP558" s="133"/>
      <c r="AQ558" s="133"/>
      <c r="AR558" s="133"/>
      <c r="AS558" s="134"/>
      <c r="AT558" s="97"/>
      <c r="AU558" s="97"/>
      <c r="AV558" s="97"/>
      <c r="AW558" s="97"/>
      <c r="AX558" s="97"/>
      <c r="AY558" s="97"/>
      <c r="AZ558" s="97"/>
      <c r="BA558" s="133"/>
      <c r="BB558" s="134"/>
      <c r="BC558" s="134"/>
      <c r="BD558" s="134"/>
      <c r="BE558" s="134"/>
      <c r="BF558" s="134"/>
      <c r="BG558" s="134"/>
      <c r="BH558" s="134"/>
      <c r="BI558" s="134"/>
      <c r="BJ558" s="134"/>
      <c r="BK558" s="134"/>
      <c r="BL558" s="37">
        <f t="shared" si="34"/>
        <v>29.357142857142858</v>
      </c>
      <c r="BM558" s="37">
        <f t="shared" si="35"/>
        <v>39.14285714285714</v>
      </c>
      <c r="BN558" s="38">
        <v>20</v>
      </c>
      <c r="BO558" s="38">
        <v>20</v>
      </c>
      <c r="BP558" s="117">
        <f t="shared" si="36"/>
        <v>79.14285714285714</v>
      </c>
    </row>
    <row r="559" spans="1:68" s="4" customFormat="1" ht="18" customHeight="1">
      <c r="A559" s="29" t="s">
        <v>1589</v>
      </c>
      <c r="B559" s="30" t="s">
        <v>2541</v>
      </c>
      <c r="C559" s="68" t="s">
        <v>1958</v>
      </c>
      <c r="D559" s="31" t="s">
        <v>1750</v>
      </c>
      <c r="E559" s="31" t="s">
        <v>1646</v>
      </c>
      <c r="F559" s="32" t="s">
        <v>2221</v>
      </c>
      <c r="G559" s="33" t="s">
        <v>2104</v>
      </c>
      <c r="H559" s="69" t="s">
        <v>1589</v>
      </c>
      <c r="I559" s="34" t="s">
        <v>2039</v>
      </c>
      <c r="J559" s="69" t="s">
        <v>2361</v>
      </c>
      <c r="K559" s="35" t="s">
        <v>2045</v>
      </c>
      <c r="L559" s="65">
        <v>30</v>
      </c>
      <c r="M559" s="65">
        <v>30</v>
      </c>
      <c r="N559" s="65">
        <v>28</v>
      </c>
      <c r="O559" s="65">
        <v>29</v>
      </c>
      <c r="P559" s="65">
        <v>30</v>
      </c>
      <c r="Q559" s="65">
        <v>30</v>
      </c>
      <c r="R559" s="65">
        <v>27</v>
      </c>
      <c r="S559" s="65">
        <v>30</v>
      </c>
      <c r="T559" s="65">
        <v>30</v>
      </c>
      <c r="U559" s="65" t="s">
        <v>2342</v>
      </c>
      <c r="V559" s="65">
        <v>30</v>
      </c>
      <c r="W559" s="65">
        <v>27</v>
      </c>
      <c r="X559" s="67">
        <v>30</v>
      </c>
      <c r="Y559" s="65">
        <v>29</v>
      </c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37">
        <f t="shared" si="34"/>
        <v>29.23076923076923</v>
      </c>
      <c r="BM559" s="37">
        <f t="shared" si="35"/>
        <v>38.97435897435898</v>
      </c>
      <c r="BN559" s="38">
        <v>20</v>
      </c>
      <c r="BO559" s="38">
        <v>20</v>
      </c>
      <c r="BP559" s="117">
        <f t="shared" si="36"/>
        <v>78.97435897435898</v>
      </c>
    </row>
    <row r="560" spans="1:68" s="4" customFormat="1" ht="18" customHeight="1">
      <c r="A560" s="29" t="s">
        <v>2704</v>
      </c>
      <c r="B560" s="30" t="s">
        <v>2541</v>
      </c>
      <c r="C560" s="31" t="s">
        <v>2935</v>
      </c>
      <c r="D560" s="31" t="s">
        <v>2936</v>
      </c>
      <c r="E560" s="31" t="s">
        <v>2937</v>
      </c>
      <c r="F560" s="32" t="s">
        <v>2938</v>
      </c>
      <c r="G560" s="33" t="s">
        <v>2080</v>
      </c>
      <c r="H560" s="33" t="s">
        <v>2074</v>
      </c>
      <c r="I560" s="35" t="s">
        <v>2040</v>
      </c>
      <c r="J560" s="35" t="s">
        <v>2361</v>
      </c>
      <c r="K560" s="35" t="s">
        <v>2736</v>
      </c>
      <c r="L560" s="97">
        <v>28</v>
      </c>
      <c r="M560" s="133">
        <v>29</v>
      </c>
      <c r="N560" s="133">
        <v>30</v>
      </c>
      <c r="O560" s="133">
        <v>30</v>
      </c>
      <c r="P560" s="133">
        <v>30</v>
      </c>
      <c r="Q560" s="133">
        <v>30</v>
      </c>
      <c r="R560" s="133">
        <v>30</v>
      </c>
      <c r="S560" s="133">
        <v>30</v>
      </c>
      <c r="T560" s="97">
        <v>30</v>
      </c>
      <c r="U560" s="133">
        <v>30</v>
      </c>
      <c r="V560" s="101">
        <v>30</v>
      </c>
      <c r="W560" s="133">
        <v>29</v>
      </c>
      <c r="X560" s="133">
        <v>28</v>
      </c>
      <c r="Y560" s="133">
        <v>29</v>
      </c>
      <c r="Z560" s="133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133"/>
      <c r="AO560" s="133"/>
      <c r="AP560" s="133"/>
      <c r="AQ560" s="133"/>
      <c r="AR560" s="133"/>
      <c r="AS560" s="134"/>
      <c r="AT560" s="97"/>
      <c r="AU560" s="97"/>
      <c r="AV560" s="97"/>
      <c r="AW560" s="97"/>
      <c r="AX560" s="97"/>
      <c r="AY560" s="97"/>
      <c r="AZ560" s="97"/>
      <c r="BA560" s="133"/>
      <c r="BB560" s="134"/>
      <c r="BC560" s="134"/>
      <c r="BD560" s="134"/>
      <c r="BE560" s="134"/>
      <c r="BF560" s="134"/>
      <c r="BG560" s="134"/>
      <c r="BH560" s="134"/>
      <c r="BI560" s="134"/>
      <c r="BJ560" s="134"/>
      <c r="BK560" s="134"/>
      <c r="BL560" s="37">
        <f t="shared" si="34"/>
        <v>29.5</v>
      </c>
      <c r="BM560" s="37">
        <f t="shared" si="35"/>
        <v>39.333333333333336</v>
      </c>
      <c r="BN560" s="38">
        <v>20</v>
      </c>
      <c r="BO560" s="38">
        <v>20</v>
      </c>
      <c r="BP560" s="117">
        <f t="shared" si="36"/>
        <v>79.33333333333334</v>
      </c>
    </row>
    <row r="561" spans="1:68" s="4" customFormat="1" ht="18" customHeight="1">
      <c r="A561" s="29" t="s">
        <v>2704</v>
      </c>
      <c r="B561" s="30" t="s">
        <v>2541</v>
      </c>
      <c r="C561" s="31" t="s">
        <v>2939</v>
      </c>
      <c r="D561" s="31" t="s">
        <v>2940</v>
      </c>
      <c r="E561" s="31" t="s">
        <v>2941</v>
      </c>
      <c r="F561" s="32" t="s">
        <v>2942</v>
      </c>
      <c r="G561" s="33" t="s">
        <v>2943</v>
      </c>
      <c r="H561" s="33" t="s">
        <v>2074</v>
      </c>
      <c r="I561" s="35" t="s">
        <v>2040</v>
      </c>
      <c r="J561" s="35" t="s">
        <v>2361</v>
      </c>
      <c r="K561" s="35" t="s">
        <v>2736</v>
      </c>
      <c r="L561" s="97">
        <v>29</v>
      </c>
      <c r="M561" s="133">
        <v>30</v>
      </c>
      <c r="N561" s="133">
        <v>30</v>
      </c>
      <c r="O561" s="133">
        <v>30</v>
      </c>
      <c r="P561" s="133">
        <v>30</v>
      </c>
      <c r="Q561" s="133">
        <v>30</v>
      </c>
      <c r="R561" s="133">
        <v>30</v>
      </c>
      <c r="S561" s="133">
        <v>30</v>
      </c>
      <c r="T561" s="97" t="s">
        <v>2390</v>
      </c>
      <c r="U561" s="133">
        <v>30</v>
      </c>
      <c r="V561" s="101">
        <v>30</v>
      </c>
      <c r="W561" s="133">
        <v>30</v>
      </c>
      <c r="X561" s="133">
        <v>28</v>
      </c>
      <c r="Y561" s="133">
        <v>30</v>
      </c>
      <c r="Z561" s="133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133"/>
      <c r="AO561" s="133"/>
      <c r="AP561" s="133"/>
      <c r="AQ561" s="133"/>
      <c r="AR561" s="133"/>
      <c r="AS561" s="134"/>
      <c r="AT561" s="97"/>
      <c r="AU561" s="97"/>
      <c r="AV561" s="97"/>
      <c r="AW561" s="97"/>
      <c r="AX561" s="97"/>
      <c r="AY561" s="97"/>
      <c r="AZ561" s="97"/>
      <c r="BA561" s="133"/>
      <c r="BB561" s="134"/>
      <c r="BC561" s="134"/>
      <c r="BD561" s="134"/>
      <c r="BE561" s="134"/>
      <c r="BF561" s="134"/>
      <c r="BG561" s="134"/>
      <c r="BH561" s="134"/>
      <c r="BI561" s="134"/>
      <c r="BJ561" s="134"/>
      <c r="BK561" s="134"/>
      <c r="BL561" s="37">
        <f t="shared" si="34"/>
        <v>29.76923076923077</v>
      </c>
      <c r="BM561" s="37">
        <f t="shared" si="35"/>
        <v>39.69230769230769</v>
      </c>
      <c r="BN561" s="38">
        <v>20</v>
      </c>
      <c r="BO561" s="38">
        <v>20</v>
      </c>
      <c r="BP561" s="117">
        <f t="shared" si="36"/>
        <v>79.6923076923077</v>
      </c>
    </row>
    <row r="562" spans="1:68" s="4" customFormat="1" ht="18" customHeight="1">
      <c r="A562" s="29" t="s">
        <v>1589</v>
      </c>
      <c r="B562" s="30" t="s">
        <v>2541</v>
      </c>
      <c r="C562" s="68" t="s">
        <v>1960</v>
      </c>
      <c r="D562" s="31" t="s">
        <v>1753</v>
      </c>
      <c r="E562" s="31" t="s">
        <v>1676</v>
      </c>
      <c r="F562" s="32" t="s">
        <v>2223</v>
      </c>
      <c r="G562" s="33" t="s">
        <v>2110</v>
      </c>
      <c r="H562" s="69" t="s">
        <v>2074</v>
      </c>
      <c r="I562" s="34" t="s">
        <v>2039</v>
      </c>
      <c r="J562" s="69" t="s">
        <v>2361</v>
      </c>
      <c r="K562" s="35" t="s">
        <v>2045</v>
      </c>
      <c r="L562" s="65">
        <v>30</v>
      </c>
      <c r="M562" s="65">
        <v>30</v>
      </c>
      <c r="N562" s="65">
        <v>28</v>
      </c>
      <c r="O562" s="65">
        <v>29</v>
      </c>
      <c r="P562" s="65">
        <v>28</v>
      </c>
      <c r="Q562" s="65">
        <v>28</v>
      </c>
      <c r="R562" s="65">
        <v>27</v>
      </c>
      <c r="S562" s="65">
        <v>30</v>
      </c>
      <c r="T562" s="65">
        <v>30</v>
      </c>
      <c r="U562" s="65" t="s">
        <v>2342</v>
      </c>
      <c r="V562" s="65">
        <v>30</v>
      </c>
      <c r="W562" s="65">
        <v>28</v>
      </c>
      <c r="X562" s="67">
        <v>30</v>
      </c>
      <c r="Y562" s="65">
        <v>29</v>
      </c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37">
        <f t="shared" si="34"/>
        <v>29</v>
      </c>
      <c r="BM562" s="37">
        <f t="shared" si="35"/>
        <v>38.666666666666664</v>
      </c>
      <c r="BN562" s="38">
        <v>20</v>
      </c>
      <c r="BO562" s="38">
        <v>20</v>
      </c>
      <c r="BP562" s="117">
        <f t="shared" si="36"/>
        <v>78.66666666666666</v>
      </c>
    </row>
    <row r="563" spans="1:68" s="4" customFormat="1" ht="18" customHeight="1">
      <c r="A563" s="29" t="s">
        <v>2169</v>
      </c>
      <c r="B563" s="30" t="s">
        <v>2541</v>
      </c>
      <c r="C563" s="31" t="s">
        <v>1438</v>
      </c>
      <c r="D563" s="31" t="s">
        <v>1439</v>
      </c>
      <c r="E563" s="31" t="s">
        <v>2388</v>
      </c>
      <c r="F563" s="32" t="s">
        <v>1440</v>
      </c>
      <c r="G563" s="33" t="s">
        <v>2080</v>
      </c>
      <c r="H563" s="33" t="s">
        <v>2074</v>
      </c>
      <c r="I563" s="34" t="s">
        <v>2040</v>
      </c>
      <c r="J563" s="35" t="s">
        <v>2361</v>
      </c>
      <c r="K563" s="35" t="s">
        <v>2736</v>
      </c>
      <c r="L563" s="126" t="s">
        <v>1305</v>
      </c>
      <c r="M563" s="123">
        <v>30</v>
      </c>
      <c r="N563" s="123">
        <v>30</v>
      </c>
      <c r="O563" s="123">
        <v>30</v>
      </c>
      <c r="P563" s="123">
        <v>30</v>
      </c>
      <c r="Q563" s="125">
        <v>30</v>
      </c>
      <c r="R563" s="125">
        <v>30</v>
      </c>
      <c r="S563" s="125">
        <v>30</v>
      </c>
      <c r="T563" s="125">
        <v>29</v>
      </c>
      <c r="U563" s="123">
        <v>30</v>
      </c>
      <c r="V563" s="123">
        <v>30</v>
      </c>
      <c r="W563" s="123">
        <v>30</v>
      </c>
      <c r="X563" s="133">
        <v>28</v>
      </c>
      <c r="Y563" s="123">
        <v>30</v>
      </c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6"/>
      <c r="AO563" s="126"/>
      <c r="AP563" s="126"/>
      <c r="AQ563" s="126"/>
      <c r="AR563" s="126"/>
      <c r="AS563" s="125"/>
      <c r="AT563" s="123"/>
      <c r="AU563" s="123"/>
      <c r="AV563" s="123"/>
      <c r="AW563" s="123"/>
      <c r="AX563" s="123"/>
      <c r="AY563" s="123"/>
      <c r="AZ563" s="123"/>
      <c r="BA563" s="126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37">
        <f t="shared" si="34"/>
        <v>29.76923076923077</v>
      </c>
      <c r="BM563" s="37">
        <f t="shared" si="35"/>
        <v>39.69230769230769</v>
      </c>
      <c r="BN563" s="38">
        <v>20</v>
      </c>
      <c r="BO563" s="38">
        <v>20</v>
      </c>
      <c r="BP563" s="117">
        <f t="shared" si="36"/>
        <v>79.6923076923077</v>
      </c>
    </row>
    <row r="564" spans="1:68" s="4" customFormat="1" ht="18" customHeight="1">
      <c r="A564" s="29" t="s">
        <v>2704</v>
      </c>
      <c r="B564" s="30" t="s">
        <v>2541</v>
      </c>
      <c r="C564" s="31" t="s">
        <v>2944</v>
      </c>
      <c r="D564" s="31" t="s">
        <v>2945</v>
      </c>
      <c r="E564" s="31" t="s">
        <v>2491</v>
      </c>
      <c r="F564" s="32" t="s">
        <v>2946</v>
      </c>
      <c r="G564" s="33" t="s">
        <v>2197</v>
      </c>
      <c r="H564" s="33" t="s">
        <v>2074</v>
      </c>
      <c r="I564" s="35" t="s">
        <v>2039</v>
      </c>
      <c r="J564" s="35" t="s">
        <v>2361</v>
      </c>
      <c r="K564" s="35" t="s">
        <v>2736</v>
      </c>
      <c r="L564" s="97">
        <v>28</v>
      </c>
      <c r="M564" s="133">
        <v>28</v>
      </c>
      <c r="N564" s="133">
        <v>28</v>
      </c>
      <c r="O564" s="133">
        <v>30</v>
      </c>
      <c r="P564" s="133">
        <v>28</v>
      </c>
      <c r="Q564" s="133">
        <v>28</v>
      </c>
      <c r="R564" s="133">
        <v>30</v>
      </c>
      <c r="S564" s="133">
        <v>28</v>
      </c>
      <c r="T564" s="97">
        <v>30</v>
      </c>
      <c r="U564" s="133">
        <v>30</v>
      </c>
      <c r="V564" s="101">
        <v>30</v>
      </c>
      <c r="W564" s="133">
        <v>27</v>
      </c>
      <c r="X564" s="133">
        <v>27</v>
      </c>
      <c r="Y564" s="133">
        <v>29</v>
      </c>
      <c r="Z564" s="133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133"/>
      <c r="AO564" s="133"/>
      <c r="AP564" s="133"/>
      <c r="AQ564" s="133"/>
      <c r="AR564" s="133"/>
      <c r="AS564" s="134"/>
      <c r="AT564" s="97"/>
      <c r="AU564" s="97"/>
      <c r="AV564" s="97"/>
      <c r="AW564" s="97"/>
      <c r="AX564" s="97"/>
      <c r="AY564" s="97"/>
      <c r="AZ564" s="97"/>
      <c r="BA564" s="133"/>
      <c r="BB564" s="134"/>
      <c r="BC564" s="134"/>
      <c r="BD564" s="134"/>
      <c r="BE564" s="134"/>
      <c r="BF564" s="134"/>
      <c r="BG564" s="134"/>
      <c r="BH564" s="134"/>
      <c r="BI564" s="134"/>
      <c r="BJ564" s="134"/>
      <c r="BK564" s="134"/>
      <c r="BL564" s="37">
        <f t="shared" si="34"/>
        <v>28.642857142857142</v>
      </c>
      <c r="BM564" s="37">
        <f t="shared" si="35"/>
        <v>38.19047619047619</v>
      </c>
      <c r="BN564" s="38">
        <v>20</v>
      </c>
      <c r="BO564" s="38">
        <v>20</v>
      </c>
      <c r="BP564" s="117">
        <f t="shared" si="36"/>
        <v>78.19047619047619</v>
      </c>
    </row>
    <row r="565" spans="1:68" s="4" customFormat="1" ht="18" customHeight="1">
      <c r="A565" s="29" t="s">
        <v>2704</v>
      </c>
      <c r="B565" s="30" t="s">
        <v>2541</v>
      </c>
      <c r="C565" s="31" t="s">
        <v>2947</v>
      </c>
      <c r="D565" s="31" t="s">
        <v>2948</v>
      </c>
      <c r="E565" s="31" t="s">
        <v>2949</v>
      </c>
      <c r="F565" s="32" t="s">
        <v>2950</v>
      </c>
      <c r="G565" s="33" t="s">
        <v>2080</v>
      </c>
      <c r="H565" s="33" t="s">
        <v>2074</v>
      </c>
      <c r="I565" s="35" t="s">
        <v>2040</v>
      </c>
      <c r="J565" s="35" t="s">
        <v>2361</v>
      </c>
      <c r="K565" s="35" t="s">
        <v>2708</v>
      </c>
      <c r="L565" s="97">
        <v>28</v>
      </c>
      <c r="M565" s="133">
        <v>29</v>
      </c>
      <c r="N565" s="133">
        <v>28</v>
      </c>
      <c r="O565" s="133">
        <v>30</v>
      </c>
      <c r="P565" s="133">
        <v>28</v>
      </c>
      <c r="Q565" s="133">
        <v>29</v>
      </c>
      <c r="R565" s="133">
        <v>30</v>
      </c>
      <c r="S565" s="133">
        <v>30</v>
      </c>
      <c r="T565" s="97">
        <v>30</v>
      </c>
      <c r="U565" s="133">
        <v>30</v>
      </c>
      <c r="V565" s="101">
        <v>30</v>
      </c>
      <c r="W565" s="133">
        <v>30</v>
      </c>
      <c r="X565" s="133">
        <v>28</v>
      </c>
      <c r="Y565" s="133">
        <v>30</v>
      </c>
      <c r="Z565" s="133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133"/>
      <c r="AO565" s="133"/>
      <c r="AP565" s="133"/>
      <c r="AQ565" s="133"/>
      <c r="AR565" s="133"/>
      <c r="AS565" s="134"/>
      <c r="AT565" s="97"/>
      <c r="AU565" s="97"/>
      <c r="AV565" s="97"/>
      <c r="AW565" s="97"/>
      <c r="AX565" s="97"/>
      <c r="AY565" s="97"/>
      <c r="AZ565" s="97"/>
      <c r="BA565" s="133"/>
      <c r="BB565" s="134"/>
      <c r="BC565" s="134"/>
      <c r="BD565" s="134"/>
      <c r="BE565" s="134"/>
      <c r="BF565" s="134"/>
      <c r="BG565" s="134"/>
      <c r="BH565" s="134"/>
      <c r="BI565" s="134"/>
      <c r="BJ565" s="134"/>
      <c r="BK565" s="134"/>
      <c r="BL565" s="37">
        <f t="shared" si="34"/>
        <v>29.285714285714285</v>
      </c>
      <c r="BM565" s="37">
        <f t="shared" si="35"/>
        <v>39.047619047619044</v>
      </c>
      <c r="BN565" s="38">
        <v>20</v>
      </c>
      <c r="BO565" s="38">
        <v>20</v>
      </c>
      <c r="BP565" s="117">
        <f t="shared" si="36"/>
        <v>79.04761904761904</v>
      </c>
    </row>
    <row r="566" spans="1:68" ht="18" customHeight="1">
      <c r="A566" s="29" t="s">
        <v>1589</v>
      </c>
      <c r="B566" s="30" t="s">
        <v>2541</v>
      </c>
      <c r="C566" s="68" t="s">
        <v>1963</v>
      </c>
      <c r="D566" s="31" t="s">
        <v>1757</v>
      </c>
      <c r="E566" s="31" t="s">
        <v>1758</v>
      </c>
      <c r="F566" s="32" t="s">
        <v>2227</v>
      </c>
      <c r="G566" s="33" t="s">
        <v>2228</v>
      </c>
      <c r="H566" s="69" t="s">
        <v>2074</v>
      </c>
      <c r="I566" s="34" t="s">
        <v>2040</v>
      </c>
      <c r="J566" s="69" t="s">
        <v>2361</v>
      </c>
      <c r="K566" s="35" t="s">
        <v>2047</v>
      </c>
      <c r="L566" s="65">
        <v>30</v>
      </c>
      <c r="M566" s="65">
        <v>30</v>
      </c>
      <c r="N566" s="65">
        <v>28</v>
      </c>
      <c r="O566" s="65">
        <v>30</v>
      </c>
      <c r="P566" s="65">
        <v>27</v>
      </c>
      <c r="Q566" s="65">
        <v>30</v>
      </c>
      <c r="R566" s="65">
        <v>27</v>
      </c>
      <c r="S566" s="65">
        <v>30</v>
      </c>
      <c r="T566" s="65">
        <v>30</v>
      </c>
      <c r="U566" s="65" t="s">
        <v>2342</v>
      </c>
      <c r="V566" s="65">
        <v>28</v>
      </c>
      <c r="W566" s="65">
        <v>28</v>
      </c>
      <c r="X566" s="67">
        <v>30</v>
      </c>
      <c r="Y566" s="65">
        <v>29</v>
      </c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37">
        <f t="shared" si="34"/>
        <v>29</v>
      </c>
      <c r="BM566" s="37">
        <f t="shared" si="35"/>
        <v>38.666666666666664</v>
      </c>
      <c r="BN566" s="38">
        <v>20</v>
      </c>
      <c r="BO566" s="38">
        <v>20</v>
      </c>
      <c r="BP566" s="117">
        <f t="shared" si="36"/>
        <v>78.66666666666666</v>
      </c>
    </row>
    <row r="567" spans="1:68" ht="18" customHeight="1">
      <c r="A567" s="29" t="s">
        <v>2704</v>
      </c>
      <c r="B567" s="30" t="s">
        <v>2541</v>
      </c>
      <c r="C567" s="31" t="s">
        <v>2951</v>
      </c>
      <c r="D567" s="31" t="s">
        <v>2952</v>
      </c>
      <c r="E567" s="31" t="s">
        <v>2722</v>
      </c>
      <c r="F567" s="32" t="s">
        <v>2953</v>
      </c>
      <c r="G567" s="33" t="s">
        <v>2732</v>
      </c>
      <c r="H567" s="33" t="s">
        <v>2074</v>
      </c>
      <c r="I567" s="35" t="s">
        <v>2039</v>
      </c>
      <c r="J567" s="35" t="s">
        <v>2361</v>
      </c>
      <c r="K567" s="35" t="s">
        <v>2708</v>
      </c>
      <c r="L567" s="97">
        <v>29</v>
      </c>
      <c r="M567" s="133">
        <v>28</v>
      </c>
      <c r="N567" s="133">
        <v>28</v>
      </c>
      <c r="O567" s="133">
        <v>29</v>
      </c>
      <c r="P567" s="133">
        <v>28</v>
      </c>
      <c r="Q567" s="133">
        <v>28</v>
      </c>
      <c r="R567" s="133">
        <v>30</v>
      </c>
      <c r="S567" s="133">
        <v>28</v>
      </c>
      <c r="T567" s="97">
        <v>30</v>
      </c>
      <c r="U567" s="133">
        <v>30</v>
      </c>
      <c r="V567" s="101">
        <v>30</v>
      </c>
      <c r="W567" s="133">
        <v>29</v>
      </c>
      <c r="X567" s="133">
        <v>27</v>
      </c>
      <c r="Y567" s="133">
        <v>30</v>
      </c>
      <c r="Z567" s="133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133"/>
      <c r="AO567" s="133"/>
      <c r="AP567" s="133"/>
      <c r="AQ567" s="133"/>
      <c r="AR567" s="133"/>
      <c r="AS567" s="134"/>
      <c r="AT567" s="97"/>
      <c r="AU567" s="97"/>
      <c r="AV567" s="97"/>
      <c r="AW567" s="97"/>
      <c r="AX567" s="97"/>
      <c r="AY567" s="97"/>
      <c r="AZ567" s="97"/>
      <c r="BA567" s="133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37">
        <f t="shared" si="34"/>
        <v>28.857142857142858</v>
      </c>
      <c r="BM567" s="37">
        <f t="shared" si="35"/>
        <v>38.476190476190474</v>
      </c>
      <c r="BN567" s="38">
        <v>20</v>
      </c>
      <c r="BO567" s="38">
        <v>20</v>
      </c>
      <c r="BP567" s="117">
        <f t="shared" si="36"/>
        <v>78.47619047619048</v>
      </c>
    </row>
    <row r="568" spans="1:68" ht="18" customHeight="1">
      <c r="A568" s="29" t="s">
        <v>1589</v>
      </c>
      <c r="B568" s="30" t="s">
        <v>2541</v>
      </c>
      <c r="C568" s="68" t="s">
        <v>1965</v>
      </c>
      <c r="D568" s="31" t="s">
        <v>1760</v>
      </c>
      <c r="E568" s="31" t="s">
        <v>1728</v>
      </c>
      <c r="F568" s="32" t="s">
        <v>2230</v>
      </c>
      <c r="G568" s="33" t="s">
        <v>2231</v>
      </c>
      <c r="H568" s="69" t="s">
        <v>1589</v>
      </c>
      <c r="I568" s="34" t="s">
        <v>2039</v>
      </c>
      <c r="J568" s="69" t="s">
        <v>2361</v>
      </c>
      <c r="K568" s="35" t="s">
        <v>2044</v>
      </c>
      <c r="L568" s="65">
        <v>30</v>
      </c>
      <c r="M568" s="65">
        <v>30</v>
      </c>
      <c r="N568" s="65">
        <v>28</v>
      </c>
      <c r="O568" s="65">
        <v>29</v>
      </c>
      <c r="P568" s="65">
        <v>30</v>
      </c>
      <c r="Q568" s="65">
        <v>30</v>
      </c>
      <c r="R568" s="65">
        <v>24</v>
      </c>
      <c r="S568" s="65">
        <v>30</v>
      </c>
      <c r="T568" s="65">
        <v>30</v>
      </c>
      <c r="U568" s="65" t="s">
        <v>2342</v>
      </c>
      <c r="V568" s="65">
        <v>28</v>
      </c>
      <c r="W568" s="65">
        <v>27</v>
      </c>
      <c r="X568" s="67">
        <v>30</v>
      </c>
      <c r="Y568" s="65">
        <v>29</v>
      </c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37">
        <f t="shared" si="34"/>
        <v>28.846153846153847</v>
      </c>
      <c r="BM568" s="37">
        <f t="shared" si="35"/>
        <v>38.46153846153846</v>
      </c>
      <c r="BN568" s="38">
        <v>20</v>
      </c>
      <c r="BO568" s="38">
        <v>20</v>
      </c>
      <c r="BP568" s="117">
        <f t="shared" si="36"/>
        <v>78.46153846153845</v>
      </c>
    </row>
    <row r="569" spans="1:68" ht="18" customHeight="1">
      <c r="A569" s="29" t="s">
        <v>2704</v>
      </c>
      <c r="B569" s="30" t="s">
        <v>2541</v>
      </c>
      <c r="C569" s="31" t="s">
        <v>2954</v>
      </c>
      <c r="D569" s="31" t="s">
        <v>2955</v>
      </c>
      <c r="E569" s="31" t="s">
        <v>2743</v>
      </c>
      <c r="F569" s="32" t="s">
        <v>2956</v>
      </c>
      <c r="G569" s="33" t="s">
        <v>2080</v>
      </c>
      <c r="H569" s="33" t="s">
        <v>2074</v>
      </c>
      <c r="I569" s="35" t="s">
        <v>2039</v>
      </c>
      <c r="J569" s="35" t="s">
        <v>2361</v>
      </c>
      <c r="K569" s="35" t="s">
        <v>2708</v>
      </c>
      <c r="L569" s="97">
        <v>29</v>
      </c>
      <c r="M569" s="133">
        <v>28</v>
      </c>
      <c r="N569" s="133">
        <v>30</v>
      </c>
      <c r="O569" s="133">
        <v>28</v>
      </c>
      <c r="P569" s="133">
        <v>30</v>
      </c>
      <c r="Q569" s="133">
        <v>30</v>
      </c>
      <c r="R569" s="133">
        <v>30</v>
      </c>
      <c r="S569" s="133">
        <v>30</v>
      </c>
      <c r="T569" s="97">
        <v>30</v>
      </c>
      <c r="U569" s="133">
        <v>30</v>
      </c>
      <c r="V569" s="101">
        <v>30</v>
      </c>
      <c r="W569" s="133">
        <v>29</v>
      </c>
      <c r="X569" s="133">
        <v>29</v>
      </c>
      <c r="Y569" s="133">
        <v>30</v>
      </c>
      <c r="Z569" s="133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133"/>
      <c r="AO569" s="133"/>
      <c r="AP569" s="133"/>
      <c r="AQ569" s="133"/>
      <c r="AR569" s="133"/>
      <c r="AS569" s="134"/>
      <c r="AT569" s="97"/>
      <c r="AU569" s="97"/>
      <c r="AV569" s="97"/>
      <c r="AW569" s="97"/>
      <c r="AX569" s="97"/>
      <c r="AY569" s="97"/>
      <c r="AZ569" s="97"/>
      <c r="BA569" s="133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37">
        <f t="shared" si="34"/>
        <v>29.5</v>
      </c>
      <c r="BM569" s="37">
        <f t="shared" si="35"/>
        <v>39.333333333333336</v>
      </c>
      <c r="BN569" s="38">
        <v>20</v>
      </c>
      <c r="BO569" s="38">
        <v>20</v>
      </c>
      <c r="BP569" s="117">
        <f t="shared" si="36"/>
        <v>79.33333333333334</v>
      </c>
    </row>
    <row r="570" spans="1:68" ht="18" customHeight="1">
      <c r="A570" s="29" t="s">
        <v>1589</v>
      </c>
      <c r="B570" s="30" t="s">
        <v>2541</v>
      </c>
      <c r="C570" s="68" t="s">
        <v>1966</v>
      </c>
      <c r="D570" s="31" t="s">
        <v>1761</v>
      </c>
      <c r="E570" s="31" t="s">
        <v>1657</v>
      </c>
      <c r="F570" s="32" t="s">
        <v>2232</v>
      </c>
      <c r="G570" s="33" t="s">
        <v>2076</v>
      </c>
      <c r="H570" s="69" t="s">
        <v>1589</v>
      </c>
      <c r="I570" s="34" t="s">
        <v>2039</v>
      </c>
      <c r="J570" s="69" t="s">
        <v>2361</v>
      </c>
      <c r="K570" s="35" t="s">
        <v>2045</v>
      </c>
      <c r="L570" s="65">
        <v>30</v>
      </c>
      <c r="M570" s="65">
        <v>30</v>
      </c>
      <c r="N570" s="65">
        <v>28</v>
      </c>
      <c r="O570" s="65">
        <v>30</v>
      </c>
      <c r="P570" s="65">
        <v>30</v>
      </c>
      <c r="Q570" s="65">
        <v>30</v>
      </c>
      <c r="R570" s="65">
        <v>24</v>
      </c>
      <c r="S570" s="65">
        <v>30</v>
      </c>
      <c r="T570" s="65">
        <v>30</v>
      </c>
      <c r="U570" s="65">
        <v>30</v>
      </c>
      <c r="V570" s="65">
        <v>30</v>
      </c>
      <c r="W570" s="65">
        <v>27</v>
      </c>
      <c r="X570" s="67">
        <v>30</v>
      </c>
      <c r="Y570" s="65">
        <v>30</v>
      </c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37">
        <f t="shared" si="34"/>
        <v>29.214285714285715</v>
      </c>
      <c r="BM570" s="37">
        <f t="shared" si="35"/>
        <v>38.952380952380956</v>
      </c>
      <c r="BN570" s="38">
        <v>20</v>
      </c>
      <c r="BO570" s="38">
        <v>20</v>
      </c>
      <c r="BP570" s="117">
        <f t="shared" si="36"/>
        <v>78.95238095238096</v>
      </c>
    </row>
    <row r="571" spans="1:68" ht="18" customHeight="1">
      <c r="A571" s="29" t="s">
        <v>2704</v>
      </c>
      <c r="B571" s="30" t="s">
        <v>2541</v>
      </c>
      <c r="C571" s="31" t="s">
        <v>2957</v>
      </c>
      <c r="D571" s="31" t="s">
        <v>2958</v>
      </c>
      <c r="E571" s="31" t="s">
        <v>2384</v>
      </c>
      <c r="F571" s="32" t="s">
        <v>2959</v>
      </c>
      <c r="G571" s="33" t="s">
        <v>2501</v>
      </c>
      <c r="H571" s="33" t="s">
        <v>2074</v>
      </c>
      <c r="I571" s="35" t="s">
        <v>2039</v>
      </c>
      <c r="J571" s="35" t="s">
        <v>2361</v>
      </c>
      <c r="K571" s="35" t="s">
        <v>2708</v>
      </c>
      <c r="L571" s="97">
        <v>28</v>
      </c>
      <c r="M571" s="133" t="s">
        <v>2390</v>
      </c>
      <c r="N571" s="133">
        <v>28</v>
      </c>
      <c r="O571" s="133">
        <v>30</v>
      </c>
      <c r="P571" s="133">
        <v>28</v>
      </c>
      <c r="Q571" s="133">
        <v>30</v>
      </c>
      <c r="R571" s="133">
        <v>30</v>
      </c>
      <c r="S571" s="133" t="s">
        <v>2390</v>
      </c>
      <c r="T571" s="97">
        <v>30</v>
      </c>
      <c r="U571" s="133">
        <v>30</v>
      </c>
      <c r="V571" s="101">
        <v>30</v>
      </c>
      <c r="W571" s="133">
        <v>28</v>
      </c>
      <c r="X571" s="133">
        <v>28</v>
      </c>
      <c r="Y571" s="133">
        <v>30</v>
      </c>
      <c r="Z571" s="133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133"/>
      <c r="AO571" s="133"/>
      <c r="AP571" s="133"/>
      <c r="AQ571" s="133"/>
      <c r="AR571" s="133"/>
      <c r="AS571" s="134"/>
      <c r="AT571" s="97"/>
      <c r="AU571" s="97"/>
      <c r="AV571" s="97"/>
      <c r="AW571" s="97"/>
      <c r="AX571" s="97"/>
      <c r="AY571" s="97"/>
      <c r="AZ571" s="97"/>
      <c r="BA571" s="133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37">
        <f t="shared" si="34"/>
        <v>29.166666666666668</v>
      </c>
      <c r="BM571" s="37">
        <f t="shared" si="35"/>
        <v>38.88888888888889</v>
      </c>
      <c r="BN571" s="38">
        <v>20</v>
      </c>
      <c r="BO571" s="38">
        <v>20</v>
      </c>
      <c r="BP571" s="117">
        <f t="shared" si="36"/>
        <v>78.88888888888889</v>
      </c>
    </row>
    <row r="572" spans="1:68" ht="18" customHeight="1">
      <c r="A572" s="29" t="s">
        <v>2704</v>
      </c>
      <c r="B572" s="30" t="s">
        <v>2541</v>
      </c>
      <c r="C572" s="31" t="s">
        <v>2960</v>
      </c>
      <c r="D572" s="31" t="s">
        <v>2958</v>
      </c>
      <c r="E572" s="31" t="s">
        <v>2961</v>
      </c>
      <c r="F572" s="32" t="s">
        <v>2962</v>
      </c>
      <c r="G572" s="33" t="s">
        <v>2501</v>
      </c>
      <c r="H572" s="33" t="s">
        <v>2074</v>
      </c>
      <c r="I572" s="35" t="s">
        <v>2039</v>
      </c>
      <c r="J572" s="35" t="s">
        <v>2361</v>
      </c>
      <c r="K572" s="35" t="s">
        <v>2713</v>
      </c>
      <c r="L572" s="97">
        <v>29</v>
      </c>
      <c r="M572" s="133" t="s">
        <v>2390</v>
      </c>
      <c r="N572" s="133">
        <v>28</v>
      </c>
      <c r="O572" s="133">
        <v>29</v>
      </c>
      <c r="P572" s="133">
        <v>28</v>
      </c>
      <c r="Q572" s="133">
        <v>30</v>
      </c>
      <c r="R572" s="133">
        <v>30</v>
      </c>
      <c r="S572" s="133" t="s">
        <v>2390</v>
      </c>
      <c r="T572" s="97">
        <v>30</v>
      </c>
      <c r="U572" s="133">
        <v>30</v>
      </c>
      <c r="V572" s="101">
        <v>30</v>
      </c>
      <c r="W572" s="133">
        <v>29</v>
      </c>
      <c r="X572" s="133">
        <v>28</v>
      </c>
      <c r="Y572" s="133">
        <v>29</v>
      </c>
      <c r="Z572" s="133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133"/>
      <c r="AO572" s="133"/>
      <c r="AP572" s="133"/>
      <c r="AQ572" s="133"/>
      <c r="AR572" s="133"/>
      <c r="AS572" s="134"/>
      <c r="AT572" s="97"/>
      <c r="AU572" s="97"/>
      <c r="AV572" s="97"/>
      <c r="AW572" s="97"/>
      <c r="AX572" s="97"/>
      <c r="AY572" s="97"/>
      <c r="AZ572" s="97"/>
      <c r="BA572" s="133"/>
      <c r="BB572" s="134"/>
      <c r="BC572" s="134"/>
      <c r="BD572" s="134"/>
      <c r="BE572" s="134"/>
      <c r="BF572" s="134"/>
      <c r="BG572" s="134"/>
      <c r="BH572" s="134"/>
      <c r="BI572" s="134"/>
      <c r="BJ572" s="134"/>
      <c r="BK572" s="134"/>
      <c r="BL572" s="37">
        <f t="shared" si="34"/>
        <v>29.166666666666668</v>
      </c>
      <c r="BM572" s="37">
        <f t="shared" si="35"/>
        <v>38.88888888888889</v>
      </c>
      <c r="BN572" s="38">
        <v>20</v>
      </c>
      <c r="BO572" s="38">
        <v>20</v>
      </c>
      <c r="BP572" s="117">
        <f t="shared" si="36"/>
        <v>78.88888888888889</v>
      </c>
    </row>
    <row r="573" spans="1:68" ht="18" customHeight="1">
      <c r="A573" s="29" t="s">
        <v>2704</v>
      </c>
      <c r="B573" s="30" t="s">
        <v>2541</v>
      </c>
      <c r="C573" s="31" t="s">
        <v>2963</v>
      </c>
      <c r="D573" s="31" t="s">
        <v>2964</v>
      </c>
      <c r="E573" s="31" t="s">
        <v>2965</v>
      </c>
      <c r="F573" s="32" t="s">
        <v>2966</v>
      </c>
      <c r="G573" s="33" t="s">
        <v>2202</v>
      </c>
      <c r="H573" s="33" t="s">
        <v>2074</v>
      </c>
      <c r="I573" s="35" t="s">
        <v>2040</v>
      </c>
      <c r="J573" s="35" t="s">
        <v>2361</v>
      </c>
      <c r="K573" s="35" t="s">
        <v>2736</v>
      </c>
      <c r="L573" s="97">
        <v>28</v>
      </c>
      <c r="M573" s="133" t="s">
        <v>2390</v>
      </c>
      <c r="N573" s="133">
        <v>30</v>
      </c>
      <c r="O573" s="133">
        <v>29</v>
      </c>
      <c r="P573" s="133">
        <v>30</v>
      </c>
      <c r="Q573" s="133">
        <v>30</v>
      </c>
      <c r="R573" s="133">
        <v>28</v>
      </c>
      <c r="S573" s="133" t="s">
        <v>2390</v>
      </c>
      <c r="T573" s="97">
        <v>30</v>
      </c>
      <c r="U573" s="133">
        <v>30</v>
      </c>
      <c r="V573" s="101">
        <v>30</v>
      </c>
      <c r="W573" s="133">
        <v>29</v>
      </c>
      <c r="X573" s="133">
        <v>28</v>
      </c>
      <c r="Y573" s="133">
        <v>29</v>
      </c>
      <c r="Z573" s="133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133"/>
      <c r="AO573" s="133"/>
      <c r="AP573" s="133"/>
      <c r="AQ573" s="133"/>
      <c r="AR573" s="133"/>
      <c r="AS573" s="134"/>
      <c r="AT573" s="97"/>
      <c r="AU573" s="97"/>
      <c r="AV573" s="97"/>
      <c r="AW573" s="97"/>
      <c r="AX573" s="97"/>
      <c r="AY573" s="97"/>
      <c r="AZ573" s="97"/>
      <c r="BA573" s="133"/>
      <c r="BB573" s="134"/>
      <c r="BC573" s="134"/>
      <c r="BD573" s="134"/>
      <c r="BE573" s="134"/>
      <c r="BF573" s="134"/>
      <c r="BG573" s="134"/>
      <c r="BH573" s="134"/>
      <c r="BI573" s="134"/>
      <c r="BJ573" s="134"/>
      <c r="BK573" s="134"/>
      <c r="BL573" s="37">
        <f t="shared" si="34"/>
        <v>29.25</v>
      </c>
      <c r="BM573" s="37">
        <f t="shared" si="35"/>
        <v>39</v>
      </c>
      <c r="BN573" s="38">
        <v>20</v>
      </c>
      <c r="BO573" s="38">
        <v>20</v>
      </c>
      <c r="BP573" s="117">
        <f t="shared" si="36"/>
        <v>79</v>
      </c>
    </row>
    <row r="574" spans="1:68" ht="18" customHeight="1">
      <c r="A574" s="29" t="s">
        <v>1589</v>
      </c>
      <c r="B574" s="30" t="s">
        <v>2541</v>
      </c>
      <c r="C574" s="68" t="s">
        <v>1967</v>
      </c>
      <c r="D574" s="31" t="s">
        <v>1762</v>
      </c>
      <c r="E574" s="31" t="s">
        <v>1625</v>
      </c>
      <c r="F574" s="32" t="s">
        <v>2233</v>
      </c>
      <c r="G574" s="33" t="s">
        <v>2069</v>
      </c>
      <c r="H574" s="69" t="s">
        <v>1589</v>
      </c>
      <c r="I574" s="34" t="s">
        <v>2039</v>
      </c>
      <c r="J574" s="69" t="s">
        <v>2361</v>
      </c>
      <c r="K574" s="35" t="s">
        <v>2045</v>
      </c>
      <c r="L574" s="65">
        <v>30</v>
      </c>
      <c r="M574" s="65">
        <v>30</v>
      </c>
      <c r="N574" s="65">
        <v>28</v>
      </c>
      <c r="O574" s="65">
        <v>29</v>
      </c>
      <c r="P574" s="65">
        <v>30</v>
      </c>
      <c r="Q574" s="65">
        <v>30</v>
      </c>
      <c r="R574" s="65">
        <v>27</v>
      </c>
      <c r="S574" s="65">
        <v>30</v>
      </c>
      <c r="T574" s="65">
        <v>30</v>
      </c>
      <c r="U574" s="65" t="s">
        <v>2342</v>
      </c>
      <c r="V574" s="65">
        <v>28</v>
      </c>
      <c r="W574" s="65">
        <v>30</v>
      </c>
      <c r="X574" s="67">
        <v>30</v>
      </c>
      <c r="Y574" s="65">
        <v>30</v>
      </c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37">
        <f t="shared" si="34"/>
        <v>29.384615384615383</v>
      </c>
      <c r="BM574" s="37">
        <f t="shared" si="35"/>
        <v>39.179487179487175</v>
      </c>
      <c r="BN574" s="38">
        <v>20</v>
      </c>
      <c r="BO574" s="38">
        <v>20</v>
      </c>
      <c r="BP574" s="117">
        <f t="shared" si="36"/>
        <v>79.17948717948718</v>
      </c>
    </row>
    <row r="575" spans="1:68" ht="18" customHeight="1">
      <c r="A575" s="29" t="s">
        <v>2704</v>
      </c>
      <c r="B575" s="30" t="s">
        <v>2541</v>
      </c>
      <c r="C575" s="31" t="s">
        <v>2967</v>
      </c>
      <c r="D575" s="31" t="s">
        <v>2968</v>
      </c>
      <c r="E575" s="31" t="s">
        <v>2969</v>
      </c>
      <c r="F575" s="32" t="s">
        <v>2970</v>
      </c>
      <c r="G575" s="33" t="s">
        <v>2405</v>
      </c>
      <c r="H575" s="33" t="s">
        <v>2074</v>
      </c>
      <c r="I575" s="35" t="s">
        <v>2039</v>
      </c>
      <c r="J575" s="35" t="s">
        <v>2361</v>
      </c>
      <c r="K575" s="35" t="s">
        <v>2708</v>
      </c>
      <c r="L575" s="97">
        <v>29</v>
      </c>
      <c r="M575" s="133" t="s">
        <v>2390</v>
      </c>
      <c r="N575" s="133">
        <v>27</v>
      </c>
      <c r="O575" s="133">
        <v>29</v>
      </c>
      <c r="P575" s="133">
        <v>27</v>
      </c>
      <c r="Q575" s="133">
        <v>30</v>
      </c>
      <c r="R575" s="133">
        <v>30</v>
      </c>
      <c r="S575" s="133" t="s">
        <v>2390</v>
      </c>
      <c r="T575" s="97">
        <v>30</v>
      </c>
      <c r="U575" s="133">
        <v>30</v>
      </c>
      <c r="V575" s="101">
        <v>30</v>
      </c>
      <c r="W575" s="133">
        <v>29</v>
      </c>
      <c r="X575" s="133">
        <v>27</v>
      </c>
      <c r="Y575" s="133">
        <v>28</v>
      </c>
      <c r="Z575" s="133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133"/>
      <c r="AO575" s="133"/>
      <c r="AP575" s="133"/>
      <c r="AQ575" s="133"/>
      <c r="AR575" s="133"/>
      <c r="AS575" s="134"/>
      <c r="AT575" s="97"/>
      <c r="AU575" s="97"/>
      <c r="AV575" s="97"/>
      <c r="AW575" s="97"/>
      <c r="AX575" s="97"/>
      <c r="AY575" s="97"/>
      <c r="AZ575" s="97"/>
      <c r="BA575" s="133"/>
      <c r="BB575" s="134"/>
      <c r="BC575" s="134"/>
      <c r="BD575" s="134"/>
      <c r="BE575" s="134"/>
      <c r="BF575" s="134"/>
      <c r="BG575" s="134"/>
      <c r="BH575" s="134"/>
      <c r="BI575" s="134"/>
      <c r="BJ575" s="134"/>
      <c r="BK575" s="134"/>
      <c r="BL575" s="37">
        <f t="shared" si="34"/>
        <v>28.833333333333332</v>
      </c>
      <c r="BM575" s="37">
        <f t="shared" si="35"/>
        <v>38.44444444444444</v>
      </c>
      <c r="BN575" s="38">
        <v>20</v>
      </c>
      <c r="BO575" s="38">
        <v>20</v>
      </c>
      <c r="BP575" s="117">
        <f t="shared" si="36"/>
        <v>78.44444444444444</v>
      </c>
    </row>
    <row r="576" spans="1:68" ht="18" customHeight="1">
      <c r="A576" s="29" t="s">
        <v>1589</v>
      </c>
      <c r="B576" s="30" t="s">
        <v>2541</v>
      </c>
      <c r="C576" s="68" t="s">
        <v>1972</v>
      </c>
      <c r="D576" s="31" t="s">
        <v>1765</v>
      </c>
      <c r="E576" s="31" t="s">
        <v>1766</v>
      </c>
      <c r="F576" s="32" t="s">
        <v>2237</v>
      </c>
      <c r="G576" s="33" t="s">
        <v>2238</v>
      </c>
      <c r="H576" s="69" t="s">
        <v>2074</v>
      </c>
      <c r="I576" s="34" t="s">
        <v>2040</v>
      </c>
      <c r="J576" s="69" t="s">
        <v>2361</v>
      </c>
      <c r="K576" s="35" t="s">
        <v>2047</v>
      </c>
      <c r="L576" s="65">
        <v>30</v>
      </c>
      <c r="M576" s="65">
        <v>30</v>
      </c>
      <c r="N576" s="65">
        <v>28</v>
      </c>
      <c r="O576" s="65">
        <v>30</v>
      </c>
      <c r="P576" s="65">
        <v>28</v>
      </c>
      <c r="Q576" s="65">
        <v>30</v>
      </c>
      <c r="R576" s="65">
        <v>27</v>
      </c>
      <c r="S576" s="65">
        <v>30</v>
      </c>
      <c r="T576" s="65">
        <v>30</v>
      </c>
      <c r="U576" s="65" t="s">
        <v>2342</v>
      </c>
      <c r="V576" s="65">
        <v>26</v>
      </c>
      <c r="W576" s="65">
        <v>28</v>
      </c>
      <c r="X576" s="67">
        <v>30</v>
      </c>
      <c r="Y576" s="65">
        <v>29.3</v>
      </c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37">
        <f t="shared" si="34"/>
        <v>28.946153846153848</v>
      </c>
      <c r="BM576" s="37">
        <f t="shared" si="35"/>
        <v>38.59487179487179</v>
      </c>
      <c r="BN576" s="38">
        <v>20</v>
      </c>
      <c r="BO576" s="38">
        <v>20</v>
      </c>
      <c r="BP576" s="117">
        <f t="shared" si="36"/>
        <v>78.59487179487179</v>
      </c>
    </row>
    <row r="577" spans="1:68" ht="18" customHeight="1">
      <c r="A577" s="29" t="s">
        <v>1589</v>
      </c>
      <c r="B577" s="30" t="s">
        <v>2541</v>
      </c>
      <c r="C577" s="68" t="s">
        <v>1973</v>
      </c>
      <c r="D577" s="31" t="s">
        <v>1767</v>
      </c>
      <c r="E577" s="31" t="s">
        <v>1768</v>
      </c>
      <c r="F577" s="32" t="s">
        <v>2239</v>
      </c>
      <c r="G577" s="33" t="s">
        <v>2215</v>
      </c>
      <c r="H577" s="69" t="s">
        <v>1589</v>
      </c>
      <c r="I577" s="34" t="s">
        <v>2039</v>
      </c>
      <c r="J577" s="69" t="s">
        <v>2361</v>
      </c>
      <c r="K577" s="35" t="s">
        <v>2044</v>
      </c>
      <c r="L577" s="65">
        <v>30</v>
      </c>
      <c r="M577" s="65" t="s">
        <v>2346</v>
      </c>
      <c r="N577" s="65">
        <v>26</v>
      </c>
      <c r="O577" s="65">
        <v>28</v>
      </c>
      <c r="P577" s="65">
        <v>28</v>
      </c>
      <c r="Q577" s="65">
        <v>30</v>
      </c>
      <c r="R577" s="65">
        <v>27</v>
      </c>
      <c r="S577" s="65" t="s">
        <v>2346</v>
      </c>
      <c r="T577" s="65">
        <v>30</v>
      </c>
      <c r="U577" s="65">
        <v>30</v>
      </c>
      <c r="V577" s="65">
        <v>30</v>
      </c>
      <c r="W577" s="65">
        <v>27</v>
      </c>
      <c r="X577" s="67">
        <v>30</v>
      </c>
      <c r="Y577" s="65">
        <v>29</v>
      </c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37">
        <f t="shared" si="34"/>
        <v>28.75</v>
      </c>
      <c r="BM577" s="37">
        <f t="shared" si="35"/>
        <v>38.333333333333336</v>
      </c>
      <c r="BN577" s="38">
        <v>20</v>
      </c>
      <c r="BO577" s="38">
        <v>20</v>
      </c>
      <c r="BP577" s="117">
        <f t="shared" si="36"/>
        <v>78.33333333333334</v>
      </c>
    </row>
    <row r="578" spans="1:68" ht="18" customHeight="1">
      <c r="A578" s="29" t="s">
        <v>1589</v>
      </c>
      <c r="B578" s="30" t="s">
        <v>2541</v>
      </c>
      <c r="C578" s="68" t="s">
        <v>1974</v>
      </c>
      <c r="D578" s="31" t="s">
        <v>1769</v>
      </c>
      <c r="E578" s="31" t="s">
        <v>1600</v>
      </c>
      <c r="F578" s="32" t="s">
        <v>2240</v>
      </c>
      <c r="G578" s="33" t="s">
        <v>2241</v>
      </c>
      <c r="H578" s="69" t="s">
        <v>2351</v>
      </c>
      <c r="I578" s="34" t="s">
        <v>2039</v>
      </c>
      <c r="J578" s="69" t="s">
        <v>2361</v>
      </c>
      <c r="K578" s="35" t="s">
        <v>2045</v>
      </c>
      <c r="L578" s="65">
        <v>30</v>
      </c>
      <c r="M578" s="65">
        <v>30</v>
      </c>
      <c r="N578" s="65">
        <v>26</v>
      </c>
      <c r="O578" s="65">
        <v>29</v>
      </c>
      <c r="P578" s="65">
        <v>27</v>
      </c>
      <c r="Q578" s="65">
        <v>30</v>
      </c>
      <c r="R578" s="65">
        <v>24</v>
      </c>
      <c r="S578" s="65">
        <v>30</v>
      </c>
      <c r="T578" s="65">
        <v>30</v>
      </c>
      <c r="U578" s="65" t="s">
        <v>2342</v>
      </c>
      <c r="V578" s="65">
        <v>26</v>
      </c>
      <c r="W578" s="65">
        <v>28</v>
      </c>
      <c r="X578" s="67">
        <v>30</v>
      </c>
      <c r="Y578" s="65">
        <v>28</v>
      </c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37">
        <f t="shared" si="34"/>
        <v>28.307692307692307</v>
      </c>
      <c r="BM578" s="37">
        <f t="shared" si="35"/>
        <v>37.743589743589745</v>
      </c>
      <c r="BN578" s="38">
        <v>20</v>
      </c>
      <c r="BO578" s="38">
        <v>20</v>
      </c>
      <c r="BP578" s="117">
        <f t="shared" si="36"/>
        <v>77.74358974358975</v>
      </c>
    </row>
    <row r="579" spans="1:68" ht="18" customHeight="1">
      <c r="A579" s="29" t="s">
        <v>2169</v>
      </c>
      <c r="B579" s="30" t="s">
        <v>2541</v>
      </c>
      <c r="C579" s="31" t="s">
        <v>1445</v>
      </c>
      <c r="D579" s="31" t="s">
        <v>1446</v>
      </c>
      <c r="E579" s="31" t="s">
        <v>1447</v>
      </c>
      <c r="F579" s="32" t="s">
        <v>1448</v>
      </c>
      <c r="G579" s="33" t="s">
        <v>2168</v>
      </c>
      <c r="H579" s="33" t="s">
        <v>2169</v>
      </c>
      <c r="I579" s="34" t="s">
        <v>2040</v>
      </c>
      <c r="J579" s="35" t="s">
        <v>2361</v>
      </c>
      <c r="K579" s="35" t="s">
        <v>2713</v>
      </c>
      <c r="L579" s="126" t="s">
        <v>1305</v>
      </c>
      <c r="M579" s="123" t="s">
        <v>3199</v>
      </c>
      <c r="N579" s="123">
        <v>30</v>
      </c>
      <c r="O579" s="123">
        <v>30</v>
      </c>
      <c r="P579" s="123">
        <v>30</v>
      </c>
      <c r="Q579" s="125">
        <v>30</v>
      </c>
      <c r="R579" s="125">
        <v>30</v>
      </c>
      <c r="S579" s="125">
        <v>30</v>
      </c>
      <c r="T579" s="125">
        <v>30</v>
      </c>
      <c r="U579" s="123" t="s">
        <v>3199</v>
      </c>
      <c r="V579" s="123" t="s">
        <v>3199</v>
      </c>
      <c r="W579" s="123">
        <v>30</v>
      </c>
      <c r="X579" s="133" t="s">
        <v>3200</v>
      </c>
      <c r="Y579" s="123">
        <v>29</v>
      </c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6"/>
      <c r="AO579" s="126"/>
      <c r="AP579" s="126"/>
      <c r="AQ579" s="126"/>
      <c r="AR579" s="126"/>
      <c r="AS579" s="125"/>
      <c r="AT579" s="123"/>
      <c r="AU579" s="123"/>
      <c r="AV579" s="123"/>
      <c r="AW579" s="123"/>
      <c r="AX579" s="123"/>
      <c r="AY579" s="123"/>
      <c r="AZ579" s="123"/>
      <c r="BA579" s="126"/>
      <c r="BB579" s="125"/>
      <c r="BC579" s="125"/>
      <c r="BD579" s="125"/>
      <c r="BE579" s="125"/>
      <c r="BF579" s="125"/>
      <c r="BG579" s="125"/>
      <c r="BH579" s="125"/>
      <c r="BI579" s="125"/>
      <c r="BJ579" s="125"/>
      <c r="BK579" s="125"/>
      <c r="BL579" s="37">
        <f t="shared" si="34"/>
        <v>29.88888888888889</v>
      </c>
      <c r="BM579" s="37">
        <f t="shared" si="35"/>
        <v>39.851851851851855</v>
      </c>
      <c r="BN579" s="38">
        <v>20</v>
      </c>
      <c r="BO579" s="38">
        <v>20</v>
      </c>
      <c r="BP579" s="117">
        <f t="shared" si="36"/>
        <v>79.85185185185185</v>
      </c>
    </row>
    <row r="580" spans="1:68" ht="18" customHeight="1">
      <c r="A580" s="29" t="s">
        <v>2169</v>
      </c>
      <c r="B580" s="30" t="s">
        <v>2541</v>
      </c>
      <c r="C580" s="31" t="s">
        <v>1449</v>
      </c>
      <c r="D580" s="31" t="s">
        <v>1450</v>
      </c>
      <c r="E580" s="31" t="s">
        <v>1451</v>
      </c>
      <c r="F580" s="32" t="s">
        <v>1452</v>
      </c>
      <c r="G580" s="33" t="s">
        <v>2322</v>
      </c>
      <c r="H580" s="33" t="s">
        <v>2074</v>
      </c>
      <c r="I580" s="34" t="s">
        <v>2039</v>
      </c>
      <c r="J580" s="35" t="s">
        <v>2361</v>
      </c>
      <c r="K580" s="35" t="s">
        <v>2713</v>
      </c>
      <c r="L580" s="126" t="s">
        <v>1282</v>
      </c>
      <c r="M580" s="123">
        <v>30</v>
      </c>
      <c r="N580" s="123">
        <v>30</v>
      </c>
      <c r="O580" s="123">
        <v>30</v>
      </c>
      <c r="P580" s="123">
        <v>30</v>
      </c>
      <c r="Q580" s="125">
        <v>30</v>
      </c>
      <c r="R580" s="125">
        <v>30</v>
      </c>
      <c r="S580" s="125">
        <v>30</v>
      </c>
      <c r="T580" s="125">
        <v>30</v>
      </c>
      <c r="U580" s="123">
        <v>30</v>
      </c>
      <c r="V580" s="123">
        <v>28</v>
      </c>
      <c r="W580" s="123">
        <v>30</v>
      </c>
      <c r="X580" s="133">
        <v>28</v>
      </c>
      <c r="Y580" s="123">
        <v>29</v>
      </c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6"/>
      <c r="AO580" s="126"/>
      <c r="AP580" s="126"/>
      <c r="AQ580" s="126"/>
      <c r="AR580" s="126"/>
      <c r="AS580" s="125"/>
      <c r="AT580" s="123"/>
      <c r="AU580" s="123"/>
      <c r="AV580" s="123"/>
      <c r="AW580" s="123"/>
      <c r="AX580" s="123"/>
      <c r="AY580" s="123"/>
      <c r="AZ580" s="123"/>
      <c r="BA580" s="126"/>
      <c r="BB580" s="125"/>
      <c r="BC580" s="125"/>
      <c r="BD580" s="125"/>
      <c r="BE580" s="125"/>
      <c r="BF580" s="125"/>
      <c r="BG580" s="125"/>
      <c r="BH580" s="125"/>
      <c r="BI580" s="125"/>
      <c r="BJ580" s="125"/>
      <c r="BK580" s="125"/>
      <c r="BL580" s="37">
        <f t="shared" si="34"/>
        <v>29.615384615384617</v>
      </c>
      <c r="BM580" s="37">
        <f t="shared" si="35"/>
        <v>39.48717948717949</v>
      </c>
      <c r="BN580" s="38">
        <v>20</v>
      </c>
      <c r="BO580" s="38">
        <v>20</v>
      </c>
      <c r="BP580" s="117">
        <f t="shared" si="36"/>
        <v>79.48717948717949</v>
      </c>
    </row>
    <row r="581" spans="1:68" ht="18" customHeight="1">
      <c r="A581" s="29" t="s">
        <v>2704</v>
      </c>
      <c r="B581" s="30" t="s">
        <v>2541</v>
      </c>
      <c r="C581" s="31" t="s">
        <v>2971</v>
      </c>
      <c r="D581" s="31" t="s">
        <v>2554</v>
      </c>
      <c r="E581" s="31" t="s">
        <v>2806</v>
      </c>
      <c r="F581" s="32" t="s">
        <v>2972</v>
      </c>
      <c r="G581" s="33" t="s">
        <v>2197</v>
      </c>
      <c r="H581" s="33" t="s">
        <v>2074</v>
      </c>
      <c r="I581" s="35" t="s">
        <v>2039</v>
      </c>
      <c r="J581" s="35" t="s">
        <v>2361</v>
      </c>
      <c r="K581" s="35" t="s">
        <v>2713</v>
      </c>
      <c r="L581" s="97">
        <v>28</v>
      </c>
      <c r="M581" s="133">
        <v>28</v>
      </c>
      <c r="N581" s="133">
        <v>30</v>
      </c>
      <c r="O581" s="133">
        <v>30</v>
      </c>
      <c r="P581" s="133">
        <v>30</v>
      </c>
      <c r="Q581" s="133">
        <v>30</v>
      </c>
      <c r="R581" s="133">
        <v>30</v>
      </c>
      <c r="S581" s="133">
        <v>30</v>
      </c>
      <c r="T581" s="97">
        <v>30</v>
      </c>
      <c r="U581" s="133">
        <v>30</v>
      </c>
      <c r="V581" s="101">
        <v>30</v>
      </c>
      <c r="W581" s="133">
        <v>29</v>
      </c>
      <c r="X581" s="133">
        <v>29</v>
      </c>
      <c r="Y581" s="133">
        <v>30</v>
      </c>
      <c r="Z581" s="133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133"/>
      <c r="AO581" s="133"/>
      <c r="AP581" s="133"/>
      <c r="AQ581" s="133"/>
      <c r="AR581" s="133"/>
      <c r="AS581" s="134"/>
      <c r="AT581" s="97"/>
      <c r="AU581" s="97"/>
      <c r="AV581" s="97"/>
      <c r="AW581" s="97"/>
      <c r="AX581" s="97"/>
      <c r="AY581" s="97"/>
      <c r="AZ581" s="97"/>
      <c r="BA581" s="133"/>
      <c r="BB581" s="134"/>
      <c r="BC581" s="134"/>
      <c r="BD581" s="134"/>
      <c r="BE581" s="134"/>
      <c r="BF581" s="134"/>
      <c r="BG581" s="134"/>
      <c r="BH581" s="134"/>
      <c r="BI581" s="134"/>
      <c r="BJ581" s="134"/>
      <c r="BK581" s="134"/>
      <c r="BL581" s="37">
        <f t="shared" si="34"/>
        <v>29.571428571428573</v>
      </c>
      <c r="BM581" s="37">
        <f t="shared" si="35"/>
        <v>39.42857142857143</v>
      </c>
      <c r="BN581" s="38">
        <v>20</v>
      </c>
      <c r="BO581" s="38">
        <v>20</v>
      </c>
      <c r="BP581" s="117">
        <f t="shared" si="36"/>
        <v>79.42857142857143</v>
      </c>
    </row>
    <row r="582" spans="1:68" ht="18" customHeight="1">
      <c r="A582" s="29" t="s">
        <v>2704</v>
      </c>
      <c r="B582" s="30" t="s">
        <v>2541</v>
      </c>
      <c r="C582" s="31" t="s">
        <v>2973</v>
      </c>
      <c r="D582" s="31" t="s">
        <v>2974</v>
      </c>
      <c r="E582" s="31" t="s">
        <v>2975</v>
      </c>
      <c r="F582" s="32" t="s">
        <v>2976</v>
      </c>
      <c r="G582" s="33" t="s">
        <v>2110</v>
      </c>
      <c r="H582" s="33" t="s">
        <v>2074</v>
      </c>
      <c r="I582" s="35" t="s">
        <v>2039</v>
      </c>
      <c r="J582" s="35" t="s">
        <v>2361</v>
      </c>
      <c r="K582" s="35" t="s">
        <v>2708</v>
      </c>
      <c r="L582" s="97">
        <v>30</v>
      </c>
      <c r="M582" s="133">
        <v>29</v>
      </c>
      <c r="N582" s="133">
        <v>28</v>
      </c>
      <c r="O582" s="133">
        <v>30</v>
      </c>
      <c r="P582" s="133">
        <v>28</v>
      </c>
      <c r="Q582" s="133">
        <v>30</v>
      </c>
      <c r="R582" s="133">
        <v>30</v>
      </c>
      <c r="S582" s="133">
        <v>30</v>
      </c>
      <c r="T582" s="97">
        <v>30</v>
      </c>
      <c r="U582" s="133">
        <v>30</v>
      </c>
      <c r="V582" s="101">
        <v>30</v>
      </c>
      <c r="W582" s="133">
        <v>29</v>
      </c>
      <c r="X582" s="133">
        <v>28</v>
      </c>
      <c r="Y582" s="133">
        <v>30</v>
      </c>
      <c r="Z582" s="133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133"/>
      <c r="AO582" s="133"/>
      <c r="AP582" s="133"/>
      <c r="AQ582" s="133"/>
      <c r="AR582" s="133"/>
      <c r="AS582" s="134"/>
      <c r="AT582" s="97"/>
      <c r="AU582" s="97"/>
      <c r="AV582" s="97"/>
      <c r="AW582" s="97"/>
      <c r="AX582" s="97"/>
      <c r="AY582" s="97"/>
      <c r="AZ582" s="97"/>
      <c r="BA582" s="133"/>
      <c r="BB582" s="134"/>
      <c r="BC582" s="134"/>
      <c r="BD582" s="134"/>
      <c r="BE582" s="134"/>
      <c r="BF582" s="134"/>
      <c r="BG582" s="134"/>
      <c r="BH582" s="134"/>
      <c r="BI582" s="134"/>
      <c r="BJ582" s="134"/>
      <c r="BK582" s="134"/>
      <c r="BL582" s="37">
        <f t="shared" si="34"/>
        <v>29.428571428571427</v>
      </c>
      <c r="BM582" s="37">
        <f t="shared" si="35"/>
        <v>39.238095238095234</v>
      </c>
      <c r="BN582" s="38">
        <v>20</v>
      </c>
      <c r="BO582" s="38">
        <v>20</v>
      </c>
      <c r="BP582" s="117">
        <f t="shared" si="36"/>
        <v>79.23809523809524</v>
      </c>
    </row>
    <row r="583" spans="1:68" s="4" customFormat="1" ht="18" customHeight="1">
      <c r="A583" s="29" t="s">
        <v>1589</v>
      </c>
      <c r="B583" s="30" t="s">
        <v>2541</v>
      </c>
      <c r="C583" s="68" t="s">
        <v>1975</v>
      </c>
      <c r="D583" s="31" t="s">
        <v>1770</v>
      </c>
      <c r="E583" s="31" t="s">
        <v>1724</v>
      </c>
      <c r="F583" s="32" t="s">
        <v>2242</v>
      </c>
      <c r="G583" s="33" t="s">
        <v>2243</v>
      </c>
      <c r="H583" s="69"/>
      <c r="I583" s="34" t="s">
        <v>2039</v>
      </c>
      <c r="J583" s="69" t="s">
        <v>2361</v>
      </c>
      <c r="K583" s="35" t="s">
        <v>2044</v>
      </c>
      <c r="L583" s="65">
        <v>30</v>
      </c>
      <c r="M583" s="65">
        <v>30</v>
      </c>
      <c r="N583" s="65">
        <v>26</v>
      </c>
      <c r="O583" s="65">
        <v>29</v>
      </c>
      <c r="P583" s="65">
        <v>30</v>
      </c>
      <c r="Q583" s="65">
        <v>30</v>
      </c>
      <c r="R583" s="65">
        <v>24</v>
      </c>
      <c r="S583" s="65">
        <v>30</v>
      </c>
      <c r="T583" s="65">
        <v>30</v>
      </c>
      <c r="U583" s="65">
        <v>30</v>
      </c>
      <c r="V583" s="65">
        <v>28</v>
      </c>
      <c r="W583" s="65">
        <v>27</v>
      </c>
      <c r="X583" s="67">
        <v>30</v>
      </c>
      <c r="Y583" s="65">
        <v>29</v>
      </c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37">
        <f t="shared" si="34"/>
        <v>28.785714285714285</v>
      </c>
      <c r="BM583" s="37">
        <f t="shared" si="35"/>
        <v>38.38095238095238</v>
      </c>
      <c r="BN583" s="38">
        <v>20</v>
      </c>
      <c r="BO583" s="38">
        <v>20</v>
      </c>
      <c r="BP583" s="117">
        <f t="shared" si="36"/>
        <v>78.38095238095238</v>
      </c>
    </row>
    <row r="584" spans="1:68" s="4" customFormat="1" ht="18" customHeight="1">
      <c r="A584" s="29" t="s">
        <v>2169</v>
      </c>
      <c r="B584" s="30" t="s">
        <v>2541</v>
      </c>
      <c r="C584" s="31" t="s">
        <v>1453</v>
      </c>
      <c r="D584" s="31" t="s">
        <v>1454</v>
      </c>
      <c r="E584" s="31" t="s">
        <v>1455</v>
      </c>
      <c r="F584" s="32" t="s">
        <v>1456</v>
      </c>
      <c r="G584" s="33" t="s">
        <v>2080</v>
      </c>
      <c r="H584" s="33" t="s">
        <v>2074</v>
      </c>
      <c r="I584" s="34" t="s">
        <v>2040</v>
      </c>
      <c r="J584" s="35" t="s">
        <v>2361</v>
      </c>
      <c r="K584" s="35" t="s">
        <v>2736</v>
      </c>
      <c r="L584" s="126" t="s">
        <v>1305</v>
      </c>
      <c r="M584" s="123">
        <v>28</v>
      </c>
      <c r="N584" s="123">
        <v>30</v>
      </c>
      <c r="O584" s="123">
        <v>30</v>
      </c>
      <c r="P584" s="123">
        <v>30</v>
      </c>
      <c r="Q584" s="125">
        <v>30</v>
      </c>
      <c r="R584" s="125">
        <v>30</v>
      </c>
      <c r="S584" s="125">
        <v>30</v>
      </c>
      <c r="T584" s="125">
        <v>30</v>
      </c>
      <c r="U584" s="123">
        <v>28</v>
      </c>
      <c r="V584" s="123">
        <v>29</v>
      </c>
      <c r="W584" s="123">
        <v>30</v>
      </c>
      <c r="X584" s="133">
        <v>28</v>
      </c>
      <c r="Y584" s="123">
        <v>30</v>
      </c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6"/>
      <c r="AO584" s="126"/>
      <c r="AP584" s="126"/>
      <c r="AQ584" s="126"/>
      <c r="AR584" s="126"/>
      <c r="AS584" s="125"/>
      <c r="AT584" s="123"/>
      <c r="AU584" s="123"/>
      <c r="AV584" s="123"/>
      <c r="AW584" s="123"/>
      <c r="AX584" s="123"/>
      <c r="AY584" s="123"/>
      <c r="AZ584" s="123"/>
      <c r="BA584" s="126"/>
      <c r="BB584" s="125"/>
      <c r="BC584" s="125"/>
      <c r="BD584" s="125"/>
      <c r="BE584" s="125"/>
      <c r="BF584" s="125"/>
      <c r="BG584" s="125"/>
      <c r="BH584" s="125"/>
      <c r="BI584" s="125"/>
      <c r="BJ584" s="125"/>
      <c r="BK584" s="125"/>
      <c r="BL584" s="37">
        <f t="shared" si="34"/>
        <v>29.46153846153846</v>
      </c>
      <c r="BM584" s="37">
        <f t="shared" si="35"/>
        <v>39.28205128205128</v>
      </c>
      <c r="BN584" s="38">
        <v>20</v>
      </c>
      <c r="BO584" s="38">
        <v>20</v>
      </c>
      <c r="BP584" s="117">
        <f t="shared" si="36"/>
        <v>79.28205128205127</v>
      </c>
    </row>
    <row r="585" spans="1:68" s="4" customFormat="1" ht="18" customHeight="1">
      <c r="A585" s="29" t="s">
        <v>2704</v>
      </c>
      <c r="B585" s="30" t="s">
        <v>2541</v>
      </c>
      <c r="C585" s="31" t="s">
        <v>2977</v>
      </c>
      <c r="D585" s="31" t="s">
        <v>2978</v>
      </c>
      <c r="E585" s="31" t="s">
        <v>2979</v>
      </c>
      <c r="F585" s="32" t="s">
        <v>2980</v>
      </c>
      <c r="G585" s="33" t="s">
        <v>2080</v>
      </c>
      <c r="H585" s="33" t="s">
        <v>2074</v>
      </c>
      <c r="I585" s="35" t="s">
        <v>2040</v>
      </c>
      <c r="J585" s="35" t="s">
        <v>2361</v>
      </c>
      <c r="K585" s="35" t="s">
        <v>2736</v>
      </c>
      <c r="L585" s="97">
        <v>28</v>
      </c>
      <c r="M585" s="133">
        <v>30</v>
      </c>
      <c r="N585" s="133">
        <v>30</v>
      </c>
      <c r="O585" s="133">
        <v>30</v>
      </c>
      <c r="P585" s="133">
        <v>30</v>
      </c>
      <c r="Q585" s="133">
        <v>30</v>
      </c>
      <c r="R585" s="133">
        <v>30</v>
      </c>
      <c r="S585" s="133">
        <v>30</v>
      </c>
      <c r="T585" s="97">
        <v>30</v>
      </c>
      <c r="U585" s="133">
        <v>30</v>
      </c>
      <c r="V585" s="101">
        <v>30</v>
      </c>
      <c r="W585" s="133">
        <v>30</v>
      </c>
      <c r="X585" s="133">
        <v>30</v>
      </c>
      <c r="Y585" s="133">
        <v>30</v>
      </c>
      <c r="Z585" s="133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133"/>
      <c r="AO585" s="133"/>
      <c r="AP585" s="133"/>
      <c r="AQ585" s="133"/>
      <c r="AR585" s="133"/>
      <c r="AS585" s="134"/>
      <c r="AT585" s="97"/>
      <c r="AU585" s="97"/>
      <c r="AV585" s="97"/>
      <c r="AW585" s="97"/>
      <c r="AX585" s="97"/>
      <c r="AY585" s="97"/>
      <c r="AZ585" s="97"/>
      <c r="BA585" s="133"/>
      <c r="BB585" s="134"/>
      <c r="BC585" s="134"/>
      <c r="BD585" s="134"/>
      <c r="BE585" s="134"/>
      <c r="BF585" s="134"/>
      <c r="BG585" s="134"/>
      <c r="BH585" s="134"/>
      <c r="BI585" s="134"/>
      <c r="BJ585" s="134"/>
      <c r="BK585" s="134"/>
      <c r="BL585" s="37">
        <f t="shared" si="34"/>
        <v>29.857142857142858</v>
      </c>
      <c r="BM585" s="37">
        <f t="shared" si="35"/>
        <v>39.80952380952381</v>
      </c>
      <c r="BN585" s="38">
        <v>20</v>
      </c>
      <c r="BO585" s="38">
        <v>20</v>
      </c>
      <c r="BP585" s="117">
        <f t="shared" si="36"/>
        <v>79.80952380952381</v>
      </c>
    </row>
    <row r="586" spans="1:68" s="4" customFormat="1" ht="18" customHeight="1">
      <c r="A586" s="29" t="s">
        <v>2169</v>
      </c>
      <c r="B586" s="30" t="s">
        <v>2541</v>
      </c>
      <c r="C586" s="31" t="s">
        <v>1460</v>
      </c>
      <c r="D586" s="31" t="s">
        <v>1461</v>
      </c>
      <c r="E586" s="31" t="s">
        <v>2674</v>
      </c>
      <c r="F586" s="32" t="s">
        <v>1462</v>
      </c>
      <c r="G586" s="33" t="s">
        <v>2110</v>
      </c>
      <c r="H586" s="33" t="s">
        <v>2074</v>
      </c>
      <c r="I586" s="34" t="s">
        <v>2039</v>
      </c>
      <c r="J586" s="35" t="s">
        <v>2361</v>
      </c>
      <c r="K586" s="35" t="s">
        <v>2713</v>
      </c>
      <c r="L586" s="126" t="s">
        <v>1305</v>
      </c>
      <c r="M586" s="123">
        <v>30</v>
      </c>
      <c r="N586" s="123">
        <v>30</v>
      </c>
      <c r="O586" s="123">
        <v>30</v>
      </c>
      <c r="P586" s="123">
        <v>30</v>
      </c>
      <c r="Q586" s="125">
        <v>30</v>
      </c>
      <c r="R586" s="125">
        <v>30</v>
      </c>
      <c r="S586" s="125">
        <v>28</v>
      </c>
      <c r="T586" s="125">
        <v>28</v>
      </c>
      <c r="U586" s="123">
        <v>28</v>
      </c>
      <c r="V586" s="123">
        <v>26</v>
      </c>
      <c r="W586" s="123">
        <v>30</v>
      </c>
      <c r="X586" s="133">
        <v>27</v>
      </c>
      <c r="Y586" s="123">
        <v>29</v>
      </c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6"/>
      <c r="AO586" s="126"/>
      <c r="AP586" s="126"/>
      <c r="AQ586" s="126"/>
      <c r="AR586" s="126"/>
      <c r="AS586" s="125"/>
      <c r="AT586" s="123"/>
      <c r="AU586" s="123"/>
      <c r="AV586" s="123"/>
      <c r="AW586" s="123"/>
      <c r="AX586" s="123"/>
      <c r="AY586" s="123"/>
      <c r="AZ586" s="123"/>
      <c r="BA586" s="126"/>
      <c r="BB586" s="125"/>
      <c r="BC586" s="125"/>
      <c r="BD586" s="125"/>
      <c r="BE586" s="125"/>
      <c r="BF586" s="125"/>
      <c r="BG586" s="125"/>
      <c r="BH586" s="125"/>
      <c r="BI586" s="125"/>
      <c r="BJ586" s="125"/>
      <c r="BK586" s="125"/>
      <c r="BL586" s="37">
        <f t="shared" si="34"/>
        <v>28.923076923076923</v>
      </c>
      <c r="BM586" s="37">
        <f t="shared" si="35"/>
        <v>38.56410256410256</v>
      </c>
      <c r="BN586" s="38">
        <v>20</v>
      </c>
      <c r="BO586" s="38">
        <v>20</v>
      </c>
      <c r="BP586" s="117">
        <f t="shared" si="36"/>
        <v>78.56410256410257</v>
      </c>
    </row>
    <row r="587" spans="1:68" s="4" customFormat="1" ht="18" customHeight="1">
      <c r="A587" s="29" t="s">
        <v>2704</v>
      </c>
      <c r="B587" s="30" t="s">
        <v>2541</v>
      </c>
      <c r="C587" s="31" t="s">
        <v>2981</v>
      </c>
      <c r="D587" s="31" t="s">
        <v>2573</v>
      </c>
      <c r="E587" s="31" t="s">
        <v>1775</v>
      </c>
      <c r="F587" s="32" t="s">
        <v>2982</v>
      </c>
      <c r="G587" s="33" t="s">
        <v>2322</v>
      </c>
      <c r="H587" s="33" t="s">
        <v>2074</v>
      </c>
      <c r="I587" s="35" t="s">
        <v>2039</v>
      </c>
      <c r="J587" s="35" t="s">
        <v>2361</v>
      </c>
      <c r="K587" s="35" t="s">
        <v>2713</v>
      </c>
      <c r="L587" s="97">
        <v>29</v>
      </c>
      <c r="M587" s="133">
        <v>30</v>
      </c>
      <c r="N587" s="133">
        <v>30</v>
      </c>
      <c r="O587" s="133">
        <v>30</v>
      </c>
      <c r="P587" s="133">
        <v>30</v>
      </c>
      <c r="Q587" s="133">
        <v>30</v>
      </c>
      <c r="R587" s="133">
        <v>30</v>
      </c>
      <c r="S587" s="133">
        <v>30</v>
      </c>
      <c r="T587" s="97">
        <v>30</v>
      </c>
      <c r="U587" s="133">
        <v>30</v>
      </c>
      <c r="V587" s="101">
        <v>30</v>
      </c>
      <c r="W587" s="133">
        <v>30</v>
      </c>
      <c r="X587" s="133">
        <v>30</v>
      </c>
      <c r="Y587" s="133">
        <v>29</v>
      </c>
      <c r="Z587" s="133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133"/>
      <c r="AO587" s="133"/>
      <c r="AP587" s="133"/>
      <c r="AQ587" s="133"/>
      <c r="AR587" s="133"/>
      <c r="AS587" s="134"/>
      <c r="AT587" s="97"/>
      <c r="AU587" s="97"/>
      <c r="AV587" s="97"/>
      <c r="AW587" s="97"/>
      <c r="AX587" s="97"/>
      <c r="AY587" s="97"/>
      <c r="AZ587" s="97"/>
      <c r="BA587" s="133"/>
      <c r="BB587" s="134"/>
      <c r="BC587" s="134"/>
      <c r="BD587" s="134"/>
      <c r="BE587" s="134"/>
      <c r="BF587" s="134"/>
      <c r="BG587" s="134"/>
      <c r="BH587" s="134"/>
      <c r="BI587" s="134"/>
      <c r="BJ587" s="134"/>
      <c r="BK587" s="134"/>
      <c r="BL587" s="37">
        <f t="shared" si="34"/>
        <v>29.857142857142858</v>
      </c>
      <c r="BM587" s="37">
        <f t="shared" si="35"/>
        <v>39.80952380952381</v>
      </c>
      <c r="BN587" s="38">
        <v>20</v>
      </c>
      <c r="BO587" s="38">
        <v>20</v>
      </c>
      <c r="BP587" s="117">
        <f t="shared" si="36"/>
        <v>79.80952380952381</v>
      </c>
    </row>
    <row r="588" spans="1:68" s="4" customFormat="1" ht="18" customHeight="1">
      <c r="A588" s="29" t="s">
        <v>2704</v>
      </c>
      <c r="B588" s="30" t="s">
        <v>2541</v>
      </c>
      <c r="C588" s="31" t="s">
        <v>2987</v>
      </c>
      <c r="D588" s="31" t="s">
        <v>2988</v>
      </c>
      <c r="E588" s="31" t="s">
        <v>2417</v>
      </c>
      <c r="F588" s="32" t="s">
        <v>2989</v>
      </c>
      <c r="G588" s="33" t="s">
        <v>2990</v>
      </c>
      <c r="H588" s="33" t="s">
        <v>2420</v>
      </c>
      <c r="I588" s="35" t="s">
        <v>2039</v>
      </c>
      <c r="J588" s="35" t="s">
        <v>2361</v>
      </c>
      <c r="K588" s="35" t="s">
        <v>2708</v>
      </c>
      <c r="L588" s="97">
        <v>28</v>
      </c>
      <c r="M588" s="133" t="s">
        <v>2390</v>
      </c>
      <c r="N588" s="133">
        <v>27</v>
      </c>
      <c r="O588" s="133">
        <v>30</v>
      </c>
      <c r="P588" s="133">
        <v>27</v>
      </c>
      <c r="Q588" s="133">
        <v>30</v>
      </c>
      <c r="R588" s="133">
        <v>30</v>
      </c>
      <c r="S588" s="133" t="s">
        <v>2390</v>
      </c>
      <c r="T588" s="97">
        <v>30</v>
      </c>
      <c r="U588" s="133">
        <v>30</v>
      </c>
      <c r="V588" s="101">
        <v>30</v>
      </c>
      <c r="W588" s="133">
        <v>28</v>
      </c>
      <c r="X588" s="133">
        <v>27</v>
      </c>
      <c r="Y588" s="133">
        <v>30</v>
      </c>
      <c r="Z588" s="133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133"/>
      <c r="AO588" s="133"/>
      <c r="AP588" s="133"/>
      <c r="AQ588" s="133"/>
      <c r="AR588" s="133"/>
      <c r="AS588" s="134"/>
      <c r="AT588" s="97"/>
      <c r="AU588" s="97"/>
      <c r="AV588" s="97"/>
      <c r="AW588" s="97"/>
      <c r="AX588" s="97"/>
      <c r="AY588" s="97"/>
      <c r="AZ588" s="97"/>
      <c r="BA588" s="133"/>
      <c r="BB588" s="134"/>
      <c r="BC588" s="134"/>
      <c r="BD588" s="134"/>
      <c r="BE588" s="134"/>
      <c r="BF588" s="134"/>
      <c r="BG588" s="134"/>
      <c r="BH588" s="134"/>
      <c r="BI588" s="134"/>
      <c r="BJ588" s="134"/>
      <c r="BK588" s="134"/>
      <c r="BL588" s="37">
        <f t="shared" si="34"/>
        <v>28.916666666666668</v>
      </c>
      <c r="BM588" s="37">
        <f t="shared" si="35"/>
        <v>38.55555555555556</v>
      </c>
      <c r="BN588" s="38">
        <v>20</v>
      </c>
      <c r="BO588" s="38">
        <v>20</v>
      </c>
      <c r="BP588" s="117">
        <f t="shared" si="36"/>
        <v>78.55555555555556</v>
      </c>
    </row>
    <row r="589" spans="1:68" s="4" customFormat="1" ht="18" customHeight="1">
      <c r="A589" s="29" t="s">
        <v>2704</v>
      </c>
      <c r="B589" s="30" t="s">
        <v>2541</v>
      </c>
      <c r="C589" s="31" t="s">
        <v>2991</v>
      </c>
      <c r="D589" s="31" t="s">
        <v>2992</v>
      </c>
      <c r="E589" s="31" t="s">
        <v>2734</v>
      </c>
      <c r="F589" s="32" t="s">
        <v>2993</v>
      </c>
      <c r="G589" s="33" t="s">
        <v>2110</v>
      </c>
      <c r="H589" s="33" t="s">
        <v>2074</v>
      </c>
      <c r="I589" s="35" t="s">
        <v>2040</v>
      </c>
      <c r="J589" s="35" t="s">
        <v>2361</v>
      </c>
      <c r="K589" s="35" t="s">
        <v>2736</v>
      </c>
      <c r="L589" s="97">
        <v>30</v>
      </c>
      <c r="M589" s="133" t="s">
        <v>2390</v>
      </c>
      <c r="N589" s="133">
        <v>29</v>
      </c>
      <c r="O589" s="133">
        <v>29</v>
      </c>
      <c r="P589" s="133">
        <v>29</v>
      </c>
      <c r="Q589" s="133">
        <v>30</v>
      </c>
      <c r="R589" s="133">
        <v>30</v>
      </c>
      <c r="S589" s="133" t="s">
        <v>2390</v>
      </c>
      <c r="T589" s="97">
        <v>30</v>
      </c>
      <c r="U589" s="133">
        <v>30</v>
      </c>
      <c r="V589" s="101">
        <v>30</v>
      </c>
      <c r="W589" s="133">
        <v>30</v>
      </c>
      <c r="X589" s="133">
        <v>30</v>
      </c>
      <c r="Y589" s="133">
        <v>30</v>
      </c>
      <c r="Z589" s="133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133"/>
      <c r="AO589" s="133"/>
      <c r="AP589" s="133"/>
      <c r="AQ589" s="133"/>
      <c r="AR589" s="133"/>
      <c r="AS589" s="134"/>
      <c r="AT589" s="97"/>
      <c r="AU589" s="97"/>
      <c r="AV589" s="97"/>
      <c r="AW589" s="97"/>
      <c r="AX589" s="97"/>
      <c r="AY589" s="97"/>
      <c r="AZ589" s="97"/>
      <c r="BA589" s="133"/>
      <c r="BB589" s="134"/>
      <c r="BC589" s="134"/>
      <c r="BD589" s="134"/>
      <c r="BE589" s="134"/>
      <c r="BF589" s="134"/>
      <c r="BG589" s="134"/>
      <c r="BH589" s="134"/>
      <c r="BI589" s="134"/>
      <c r="BJ589" s="134"/>
      <c r="BK589" s="134"/>
      <c r="BL589" s="37">
        <f t="shared" si="34"/>
        <v>29.75</v>
      </c>
      <c r="BM589" s="37">
        <f t="shared" si="35"/>
        <v>39.666666666666664</v>
      </c>
      <c r="BN589" s="38">
        <v>20</v>
      </c>
      <c r="BO589" s="38">
        <v>20</v>
      </c>
      <c r="BP589" s="117">
        <f t="shared" si="36"/>
        <v>79.66666666666666</v>
      </c>
    </row>
    <row r="590" spans="1:68" ht="18" customHeight="1">
      <c r="A590" s="29" t="s">
        <v>1589</v>
      </c>
      <c r="B590" s="30" t="s">
        <v>2541</v>
      </c>
      <c r="C590" s="68" t="s">
        <v>1978</v>
      </c>
      <c r="D590" s="31" t="s">
        <v>1774</v>
      </c>
      <c r="E590" s="31" t="s">
        <v>1775</v>
      </c>
      <c r="F590" s="32" t="s">
        <v>2245</v>
      </c>
      <c r="G590" s="33" t="s">
        <v>2069</v>
      </c>
      <c r="H590" s="69" t="s">
        <v>1589</v>
      </c>
      <c r="I590" s="34" t="s">
        <v>2039</v>
      </c>
      <c r="J590" s="69" t="s">
        <v>2361</v>
      </c>
      <c r="K590" s="35" t="s">
        <v>2045</v>
      </c>
      <c r="L590" s="65">
        <v>30</v>
      </c>
      <c r="M590" s="65">
        <v>28</v>
      </c>
      <c r="N590" s="65">
        <v>26</v>
      </c>
      <c r="O590" s="65">
        <v>30</v>
      </c>
      <c r="P590" s="65">
        <v>27</v>
      </c>
      <c r="Q590" s="65">
        <v>30</v>
      </c>
      <c r="R590" s="65">
        <v>27</v>
      </c>
      <c r="S590" s="65">
        <v>30</v>
      </c>
      <c r="T590" s="65">
        <v>30</v>
      </c>
      <c r="U590" s="65">
        <v>30</v>
      </c>
      <c r="V590" s="65">
        <v>28</v>
      </c>
      <c r="W590" s="65">
        <v>27</v>
      </c>
      <c r="X590" s="67">
        <v>30</v>
      </c>
      <c r="Y590" s="65">
        <v>30</v>
      </c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37">
        <f t="shared" si="34"/>
        <v>28.785714285714285</v>
      </c>
      <c r="BM590" s="37">
        <f t="shared" si="35"/>
        <v>38.38095238095238</v>
      </c>
      <c r="BN590" s="38">
        <v>20</v>
      </c>
      <c r="BO590" s="38">
        <v>20</v>
      </c>
      <c r="BP590" s="117">
        <f t="shared" si="36"/>
        <v>78.38095238095238</v>
      </c>
    </row>
    <row r="591" spans="1:68" ht="18" customHeight="1">
      <c r="A591" s="29" t="s">
        <v>2704</v>
      </c>
      <c r="B591" s="30" t="s">
        <v>2541</v>
      </c>
      <c r="C591" s="31" t="s">
        <v>2994</v>
      </c>
      <c r="D591" s="31" t="s">
        <v>2995</v>
      </c>
      <c r="E591" s="31" t="s">
        <v>2996</v>
      </c>
      <c r="F591" s="32" t="s">
        <v>2997</v>
      </c>
      <c r="G591" s="33" t="s">
        <v>2080</v>
      </c>
      <c r="H591" s="33" t="s">
        <v>2074</v>
      </c>
      <c r="I591" s="35" t="s">
        <v>2039</v>
      </c>
      <c r="J591" s="35" t="s">
        <v>2361</v>
      </c>
      <c r="K591" s="35" t="s">
        <v>2713</v>
      </c>
      <c r="L591" s="97">
        <v>29</v>
      </c>
      <c r="M591" s="133">
        <v>30</v>
      </c>
      <c r="N591" s="133">
        <v>28</v>
      </c>
      <c r="O591" s="133">
        <v>30</v>
      </c>
      <c r="P591" s="133">
        <v>28</v>
      </c>
      <c r="Q591" s="133">
        <v>30</v>
      </c>
      <c r="R591" s="133">
        <v>30</v>
      </c>
      <c r="S591" s="133">
        <v>30</v>
      </c>
      <c r="T591" s="97">
        <v>30</v>
      </c>
      <c r="U591" s="133">
        <v>30</v>
      </c>
      <c r="V591" s="101">
        <v>30</v>
      </c>
      <c r="W591" s="133">
        <v>27</v>
      </c>
      <c r="X591" s="133">
        <v>27</v>
      </c>
      <c r="Y591" s="133">
        <v>30</v>
      </c>
      <c r="Z591" s="133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133"/>
      <c r="AO591" s="133"/>
      <c r="AP591" s="133"/>
      <c r="AQ591" s="133"/>
      <c r="AR591" s="133"/>
      <c r="AS591" s="134"/>
      <c r="AT591" s="97"/>
      <c r="AU591" s="97"/>
      <c r="AV591" s="97"/>
      <c r="AW591" s="97"/>
      <c r="AX591" s="97"/>
      <c r="AY591" s="97"/>
      <c r="AZ591" s="97"/>
      <c r="BA591" s="133"/>
      <c r="BB591" s="134"/>
      <c r="BC591" s="134"/>
      <c r="BD591" s="134"/>
      <c r="BE591" s="134"/>
      <c r="BF591" s="134"/>
      <c r="BG591" s="134"/>
      <c r="BH591" s="134"/>
      <c r="BI591" s="134"/>
      <c r="BJ591" s="134"/>
      <c r="BK591" s="134"/>
      <c r="BL591" s="37">
        <f t="shared" si="34"/>
        <v>29.214285714285715</v>
      </c>
      <c r="BM591" s="37">
        <f t="shared" si="35"/>
        <v>38.952380952380956</v>
      </c>
      <c r="BN591" s="38">
        <v>20</v>
      </c>
      <c r="BO591" s="38">
        <v>20</v>
      </c>
      <c r="BP591" s="117">
        <f t="shared" si="36"/>
        <v>78.95238095238096</v>
      </c>
    </row>
    <row r="592" spans="1:68" ht="18" customHeight="1">
      <c r="A592" s="29" t="s">
        <v>2169</v>
      </c>
      <c r="B592" s="30" t="s">
        <v>2541</v>
      </c>
      <c r="C592" s="31" t="s">
        <v>1463</v>
      </c>
      <c r="D592" s="31" t="s">
        <v>3218</v>
      </c>
      <c r="E592" s="31" t="s">
        <v>2373</v>
      </c>
      <c r="F592" s="32" t="s">
        <v>1464</v>
      </c>
      <c r="G592" s="33" t="s">
        <v>2257</v>
      </c>
      <c r="H592" s="33" t="s">
        <v>2074</v>
      </c>
      <c r="I592" s="34" t="s">
        <v>2040</v>
      </c>
      <c r="J592" s="35" t="s">
        <v>2361</v>
      </c>
      <c r="K592" s="35" t="s">
        <v>2708</v>
      </c>
      <c r="L592" s="126" t="s">
        <v>1292</v>
      </c>
      <c r="M592" s="123">
        <v>28</v>
      </c>
      <c r="N592" s="123">
        <v>30</v>
      </c>
      <c r="O592" s="123">
        <v>30</v>
      </c>
      <c r="P592" s="123">
        <v>30</v>
      </c>
      <c r="Q592" s="125">
        <v>30</v>
      </c>
      <c r="R592" s="125">
        <v>30</v>
      </c>
      <c r="S592" s="125">
        <v>30</v>
      </c>
      <c r="T592" s="125">
        <v>30</v>
      </c>
      <c r="U592" s="123">
        <v>28</v>
      </c>
      <c r="V592" s="123">
        <v>26</v>
      </c>
      <c r="W592" s="123">
        <v>30</v>
      </c>
      <c r="X592" s="133">
        <v>27</v>
      </c>
      <c r="Y592" s="123">
        <v>29</v>
      </c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6"/>
      <c r="AO592" s="126"/>
      <c r="AP592" s="126"/>
      <c r="AQ592" s="126"/>
      <c r="AR592" s="126"/>
      <c r="AS592" s="125"/>
      <c r="AT592" s="123"/>
      <c r="AU592" s="123"/>
      <c r="AV592" s="123"/>
      <c r="AW592" s="123"/>
      <c r="AX592" s="123"/>
      <c r="AY592" s="123"/>
      <c r="AZ592" s="123"/>
      <c r="BA592" s="126"/>
      <c r="BB592" s="125"/>
      <c r="BC592" s="125"/>
      <c r="BD592" s="125"/>
      <c r="BE592" s="125"/>
      <c r="BF592" s="125"/>
      <c r="BG592" s="125"/>
      <c r="BH592" s="125"/>
      <c r="BI592" s="125"/>
      <c r="BJ592" s="125"/>
      <c r="BK592" s="125"/>
      <c r="BL592" s="37">
        <f t="shared" si="34"/>
        <v>29.076923076923077</v>
      </c>
      <c r="BM592" s="37">
        <f t="shared" si="35"/>
        <v>38.76923076923077</v>
      </c>
      <c r="BN592" s="38">
        <v>20</v>
      </c>
      <c r="BO592" s="38">
        <v>20</v>
      </c>
      <c r="BP592" s="117">
        <f t="shared" si="36"/>
        <v>78.76923076923077</v>
      </c>
    </row>
    <row r="593" spans="1:68" ht="18" customHeight="1">
      <c r="A593" s="29" t="s">
        <v>2704</v>
      </c>
      <c r="B593" s="30" t="s">
        <v>2541</v>
      </c>
      <c r="C593" s="31" t="s">
        <v>2998</v>
      </c>
      <c r="D593" s="31" t="s">
        <v>2999</v>
      </c>
      <c r="E593" s="31" t="s">
        <v>2388</v>
      </c>
      <c r="F593" s="32" t="s">
        <v>3000</v>
      </c>
      <c r="G593" s="33" t="s">
        <v>2080</v>
      </c>
      <c r="H593" s="33" t="s">
        <v>2074</v>
      </c>
      <c r="I593" s="35" t="s">
        <v>2040</v>
      </c>
      <c r="J593" s="35" t="s">
        <v>2361</v>
      </c>
      <c r="K593" s="35" t="s">
        <v>2736</v>
      </c>
      <c r="L593" s="97">
        <v>29</v>
      </c>
      <c r="M593" s="133">
        <v>30</v>
      </c>
      <c r="N593" s="133">
        <v>30</v>
      </c>
      <c r="O593" s="133">
        <v>29</v>
      </c>
      <c r="P593" s="133">
        <v>30</v>
      </c>
      <c r="Q593" s="133">
        <v>30</v>
      </c>
      <c r="R593" s="133">
        <v>30</v>
      </c>
      <c r="S593" s="133">
        <v>30</v>
      </c>
      <c r="T593" s="97">
        <v>30</v>
      </c>
      <c r="U593" s="133">
        <v>30</v>
      </c>
      <c r="V593" s="101">
        <v>30</v>
      </c>
      <c r="W593" s="133">
        <v>30</v>
      </c>
      <c r="X593" s="133">
        <v>28</v>
      </c>
      <c r="Y593" s="133">
        <v>30</v>
      </c>
      <c r="Z593" s="133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133"/>
      <c r="AO593" s="133"/>
      <c r="AP593" s="133"/>
      <c r="AQ593" s="133"/>
      <c r="AR593" s="133"/>
      <c r="AS593" s="134"/>
      <c r="AT593" s="97"/>
      <c r="AU593" s="97"/>
      <c r="AV593" s="97"/>
      <c r="AW593" s="97"/>
      <c r="AX593" s="97"/>
      <c r="AY593" s="97"/>
      <c r="AZ593" s="97"/>
      <c r="BA593" s="133"/>
      <c r="BB593" s="134"/>
      <c r="BC593" s="134"/>
      <c r="BD593" s="134"/>
      <c r="BE593" s="134"/>
      <c r="BF593" s="134"/>
      <c r="BG593" s="134"/>
      <c r="BH593" s="134"/>
      <c r="BI593" s="134"/>
      <c r="BJ593" s="134"/>
      <c r="BK593" s="134"/>
      <c r="BL593" s="37">
        <f t="shared" si="34"/>
        <v>29.714285714285715</v>
      </c>
      <c r="BM593" s="37">
        <f t="shared" si="35"/>
        <v>39.61904761904762</v>
      </c>
      <c r="BN593" s="38">
        <v>20</v>
      </c>
      <c r="BO593" s="38">
        <v>20</v>
      </c>
      <c r="BP593" s="117">
        <f t="shared" si="36"/>
        <v>79.61904761904762</v>
      </c>
    </row>
    <row r="594" spans="1:68" ht="18" customHeight="1">
      <c r="A594" s="29" t="s">
        <v>2704</v>
      </c>
      <c r="B594" s="30" t="s">
        <v>2541</v>
      </c>
      <c r="C594" s="31" t="s">
        <v>3001</v>
      </c>
      <c r="D594" s="31" t="s">
        <v>3002</v>
      </c>
      <c r="E594" s="31" t="s">
        <v>2458</v>
      </c>
      <c r="F594" s="32" t="s">
        <v>3003</v>
      </c>
      <c r="G594" s="33" t="s">
        <v>3004</v>
      </c>
      <c r="H594" s="33" t="s">
        <v>3005</v>
      </c>
      <c r="I594" s="35" t="s">
        <v>2039</v>
      </c>
      <c r="J594" s="35" t="s">
        <v>2361</v>
      </c>
      <c r="K594" s="35" t="s">
        <v>2736</v>
      </c>
      <c r="L594" s="97">
        <v>29</v>
      </c>
      <c r="M594" s="133">
        <v>30</v>
      </c>
      <c r="N594" s="133">
        <v>29</v>
      </c>
      <c r="O594" s="133">
        <v>28</v>
      </c>
      <c r="P594" s="133">
        <v>29</v>
      </c>
      <c r="Q594" s="133">
        <v>30</v>
      </c>
      <c r="R594" s="133">
        <v>30</v>
      </c>
      <c r="S594" s="133">
        <v>30</v>
      </c>
      <c r="T594" s="97">
        <v>30</v>
      </c>
      <c r="U594" s="133">
        <v>30</v>
      </c>
      <c r="V594" s="101">
        <v>30</v>
      </c>
      <c r="W594" s="133">
        <v>30</v>
      </c>
      <c r="X594" s="133">
        <v>27</v>
      </c>
      <c r="Y594" s="133">
        <v>29</v>
      </c>
      <c r="Z594" s="133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133"/>
      <c r="AO594" s="133"/>
      <c r="AP594" s="133"/>
      <c r="AQ594" s="133"/>
      <c r="AR594" s="133"/>
      <c r="AS594" s="134"/>
      <c r="AT594" s="97"/>
      <c r="AU594" s="97"/>
      <c r="AV594" s="97"/>
      <c r="AW594" s="97"/>
      <c r="AX594" s="97"/>
      <c r="AY594" s="97"/>
      <c r="AZ594" s="97"/>
      <c r="BA594" s="133"/>
      <c r="BB594" s="134"/>
      <c r="BC594" s="134"/>
      <c r="BD594" s="134"/>
      <c r="BE594" s="134"/>
      <c r="BF594" s="134"/>
      <c r="BG594" s="134"/>
      <c r="BH594" s="134"/>
      <c r="BI594" s="134"/>
      <c r="BJ594" s="134"/>
      <c r="BK594" s="134"/>
      <c r="BL594" s="37">
        <f t="shared" si="34"/>
        <v>29.357142857142858</v>
      </c>
      <c r="BM594" s="37">
        <f t="shared" si="35"/>
        <v>39.14285714285714</v>
      </c>
      <c r="BN594" s="38">
        <v>20</v>
      </c>
      <c r="BO594" s="38">
        <v>20</v>
      </c>
      <c r="BP594" s="117">
        <f t="shared" si="36"/>
        <v>79.14285714285714</v>
      </c>
    </row>
    <row r="595" spans="1:68" ht="18" customHeight="1">
      <c r="A595" s="29" t="s">
        <v>2169</v>
      </c>
      <c r="B595" s="30" t="s">
        <v>2541</v>
      </c>
      <c r="C595" s="31" t="s">
        <v>1473</v>
      </c>
      <c r="D595" s="31" t="s">
        <v>1474</v>
      </c>
      <c r="E595" s="31" t="s">
        <v>2574</v>
      </c>
      <c r="F595" s="32" t="s">
        <v>1475</v>
      </c>
      <c r="G595" s="33" t="s">
        <v>2154</v>
      </c>
      <c r="H595" s="33" t="s">
        <v>1589</v>
      </c>
      <c r="I595" s="34" t="s">
        <v>2039</v>
      </c>
      <c r="J595" s="35" t="s">
        <v>2361</v>
      </c>
      <c r="K595" s="35" t="s">
        <v>2708</v>
      </c>
      <c r="L595" s="126" t="s">
        <v>1305</v>
      </c>
      <c r="M595" s="123">
        <v>30</v>
      </c>
      <c r="N595" s="123">
        <v>30</v>
      </c>
      <c r="O595" s="123">
        <v>30</v>
      </c>
      <c r="P595" s="123">
        <v>30</v>
      </c>
      <c r="Q595" s="125">
        <v>30</v>
      </c>
      <c r="R595" s="125">
        <v>30</v>
      </c>
      <c r="S595" s="125">
        <v>30</v>
      </c>
      <c r="T595" s="125">
        <v>30</v>
      </c>
      <c r="U595" s="123">
        <v>29</v>
      </c>
      <c r="V595" s="123">
        <v>26</v>
      </c>
      <c r="W595" s="123">
        <v>30</v>
      </c>
      <c r="X595" s="133">
        <v>28</v>
      </c>
      <c r="Y595" s="123">
        <v>29</v>
      </c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6"/>
      <c r="AO595" s="126"/>
      <c r="AP595" s="126"/>
      <c r="AQ595" s="126"/>
      <c r="AR595" s="126"/>
      <c r="AS595" s="125"/>
      <c r="AT595" s="123"/>
      <c r="AU595" s="123"/>
      <c r="AV595" s="123"/>
      <c r="AW595" s="123"/>
      <c r="AX595" s="123"/>
      <c r="AY595" s="123"/>
      <c r="AZ595" s="123"/>
      <c r="BA595" s="126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5"/>
      <c r="BL595" s="37">
        <f t="shared" si="34"/>
        <v>29.384615384615383</v>
      </c>
      <c r="BM595" s="37">
        <f t="shared" si="35"/>
        <v>39.179487179487175</v>
      </c>
      <c r="BN595" s="38">
        <v>20</v>
      </c>
      <c r="BO595" s="38">
        <v>20</v>
      </c>
      <c r="BP595" s="117">
        <f t="shared" si="36"/>
        <v>79.17948717948718</v>
      </c>
    </row>
    <row r="596" spans="1:68" ht="18" customHeight="1">
      <c r="A596" s="29" t="s">
        <v>2704</v>
      </c>
      <c r="B596" s="30" t="s">
        <v>2541</v>
      </c>
      <c r="C596" s="31" t="s">
        <v>3006</v>
      </c>
      <c r="D596" s="31" t="s">
        <v>3007</v>
      </c>
      <c r="E596" s="31" t="s">
        <v>3008</v>
      </c>
      <c r="F596" s="32" t="s">
        <v>3009</v>
      </c>
      <c r="G596" s="33" t="s">
        <v>2732</v>
      </c>
      <c r="H596" s="33" t="s">
        <v>2074</v>
      </c>
      <c r="I596" s="35" t="s">
        <v>2040</v>
      </c>
      <c r="J596" s="35" t="s">
        <v>2361</v>
      </c>
      <c r="K596" s="35" t="s">
        <v>2736</v>
      </c>
      <c r="L596" s="97">
        <v>29</v>
      </c>
      <c r="M596" s="133" t="s">
        <v>2390</v>
      </c>
      <c r="N596" s="133">
        <v>28</v>
      </c>
      <c r="O596" s="133">
        <v>30</v>
      </c>
      <c r="P596" s="133">
        <v>28</v>
      </c>
      <c r="Q596" s="133">
        <v>30</v>
      </c>
      <c r="R596" s="133">
        <v>30</v>
      </c>
      <c r="S596" s="133" t="s">
        <v>2390</v>
      </c>
      <c r="T596" s="97">
        <v>30</v>
      </c>
      <c r="U596" s="133">
        <v>30</v>
      </c>
      <c r="V596" s="101">
        <v>30</v>
      </c>
      <c r="W596" s="133">
        <v>28</v>
      </c>
      <c r="X596" s="133">
        <v>27</v>
      </c>
      <c r="Y596" s="133">
        <v>29.5</v>
      </c>
      <c r="Z596" s="133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133"/>
      <c r="AO596" s="133"/>
      <c r="AP596" s="133"/>
      <c r="AQ596" s="133"/>
      <c r="AR596" s="133"/>
      <c r="AS596" s="134"/>
      <c r="AT596" s="97"/>
      <c r="AU596" s="97"/>
      <c r="AV596" s="97"/>
      <c r="AW596" s="97"/>
      <c r="AX596" s="97"/>
      <c r="AY596" s="97"/>
      <c r="AZ596" s="97"/>
      <c r="BA596" s="133"/>
      <c r="BB596" s="134"/>
      <c r="BC596" s="134"/>
      <c r="BD596" s="134"/>
      <c r="BE596" s="134"/>
      <c r="BF596" s="134"/>
      <c r="BG596" s="134"/>
      <c r="BH596" s="134"/>
      <c r="BI596" s="134"/>
      <c r="BJ596" s="134"/>
      <c r="BK596" s="134"/>
      <c r="BL596" s="37">
        <f t="shared" si="34"/>
        <v>29.125</v>
      </c>
      <c r="BM596" s="37">
        <f t="shared" si="35"/>
        <v>38.833333333333336</v>
      </c>
      <c r="BN596" s="38">
        <v>20</v>
      </c>
      <c r="BO596" s="38">
        <v>20</v>
      </c>
      <c r="BP596" s="117">
        <f t="shared" si="36"/>
        <v>78.83333333333334</v>
      </c>
    </row>
    <row r="597" spans="1:68" s="4" customFormat="1" ht="18" customHeight="1">
      <c r="A597" s="29" t="s">
        <v>2169</v>
      </c>
      <c r="B597" s="30" t="s">
        <v>2541</v>
      </c>
      <c r="C597" s="31" t="s">
        <v>1476</v>
      </c>
      <c r="D597" s="31" t="s">
        <v>1477</v>
      </c>
      <c r="E597" s="31" t="s">
        <v>1478</v>
      </c>
      <c r="F597" s="32" t="s">
        <v>1479</v>
      </c>
      <c r="G597" s="33" t="s">
        <v>1309</v>
      </c>
      <c r="H597" s="33"/>
      <c r="I597" s="34" t="s">
        <v>2039</v>
      </c>
      <c r="J597" s="35" t="s">
        <v>2361</v>
      </c>
      <c r="K597" s="35" t="s">
        <v>2736</v>
      </c>
      <c r="L597" s="126" t="s">
        <v>1305</v>
      </c>
      <c r="M597" s="123">
        <v>28</v>
      </c>
      <c r="N597" s="123">
        <v>30</v>
      </c>
      <c r="O597" s="123">
        <v>30</v>
      </c>
      <c r="P597" s="123">
        <v>30</v>
      </c>
      <c r="Q597" s="125">
        <v>30</v>
      </c>
      <c r="R597" s="125">
        <v>30</v>
      </c>
      <c r="S597" s="125">
        <v>30</v>
      </c>
      <c r="T597" s="125">
        <v>29</v>
      </c>
      <c r="U597" s="123">
        <v>30</v>
      </c>
      <c r="V597" s="123">
        <v>30</v>
      </c>
      <c r="W597" s="123">
        <v>30</v>
      </c>
      <c r="X597" s="133">
        <v>28</v>
      </c>
      <c r="Y597" s="123">
        <v>30</v>
      </c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6"/>
      <c r="AO597" s="126"/>
      <c r="AP597" s="126"/>
      <c r="AQ597" s="126"/>
      <c r="AR597" s="126"/>
      <c r="AS597" s="125"/>
      <c r="AT597" s="123"/>
      <c r="AU597" s="123"/>
      <c r="AV597" s="123"/>
      <c r="AW597" s="123"/>
      <c r="AX597" s="123"/>
      <c r="AY597" s="123"/>
      <c r="AZ597" s="123"/>
      <c r="BA597" s="126"/>
      <c r="BB597" s="125"/>
      <c r="BC597" s="125"/>
      <c r="BD597" s="125"/>
      <c r="BE597" s="125"/>
      <c r="BF597" s="125"/>
      <c r="BG597" s="125"/>
      <c r="BH597" s="125"/>
      <c r="BI597" s="125"/>
      <c r="BJ597" s="125"/>
      <c r="BK597" s="125"/>
      <c r="BL597" s="37">
        <f t="shared" si="34"/>
        <v>29.615384615384617</v>
      </c>
      <c r="BM597" s="37">
        <f t="shared" si="35"/>
        <v>39.48717948717949</v>
      </c>
      <c r="BN597" s="38">
        <v>20</v>
      </c>
      <c r="BO597" s="38">
        <v>20</v>
      </c>
      <c r="BP597" s="117">
        <f t="shared" si="36"/>
        <v>79.48717948717949</v>
      </c>
    </row>
    <row r="598" spans="1:68" s="4" customFormat="1" ht="18" customHeight="1">
      <c r="A598" s="29" t="s">
        <v>2704</v>
      </c>
      <c r="B598" s="30" t="s">
        <v>2541</v>
      </c>
      <c r="C598" s="31" t="s">
        <v>3010</v>
      </c>
      <c r="D598" s="31" t="s">
        <v>3011</v>
      </c>
      <c r="E598" s="31" t="s">
        <v>2458</v>
      </c>
      <c r="F598" s="32" t="s">
        <v>3012</v>
      </c>
      <c r="G598" s="33" t="s">
        <v>2080</v>
      </c>
      <c r="H598" s="33" t="s">
        <v>2074</v>
      </c>
      <c r="I598" s="35" t="s">
        <v>2039</v>
      </c>
      <c r="J598" s="35" t="s">
        <v>2361</v>
      </c>
      <c r="K598" s="35" t="s">
        <v>2713</v>
      </c>
      <c r="L598" s="97">
        <v>27</v>
      </c>
      <c r="M598" s="133">
        <v>30</v>
      </c>
      <c r="N598" s="133">
        <v>28</v>
      </c>
      <c r="O598" s="133">
        <v>30</v>
      </c>
      <c r="P598" s="133">
        <v>28</v>
      </c>
      <c r="Q598" s="133">
        <v>30</v>
      </c>
      <c r="R598" s="133">
        <v>30</v>
      </c>
      <c r="S598" s="133">
        <v>30</v>
      </c>
      <c r="T598" s="97">
        <v>30</v>
      </c>
      <c r="U598" s="133">
        <v>30</v>
      </c>
      <c r="V598" s="101">
        <v>30</v>
      </c>
      <c r="W598" s="133">
        <v>28</v>
      </c>
      <c r="X598" s="133">
        <v>28</v>
      </c>
      <c r="Y598" s="133">
        <v>29</v>
      </c>
      <c r="Z598" s="133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133"/>
      <c r="AO598" s="133"/>
      <c r="AP598" s="133"/>
      <c r="AQ598" s="133"/>
      <c r="AR598" s="133"/>
      <c r="AS598" s="134"/>
      <c r="AT598" s="97"/>
      <c r="AU598" s="97"/>
      <c r="AV598" s="97"/>
      <c r="AW598" s="97"/>
      <c r="AX598" s="97"/>
      <c r="AY598" s="97"/>
      <c r="AZ598" s="97"/>
      <c r="BA598" s="133"/>
      <c r="BB598" s="134"/>
      <c r="BC598" s="134"/>
      <c r="BD598" s="134"/>
      <c r="BE598" s="134"/>
      <c r="BF598" s="134"/>
      <c r="BG598" s="134"/>
      <c r="BH598" s="134"/>
      <c r="BI598" s="134"/>
      <c r="BJ598" s="134"/>
      <c r="BK598" s="134"/>
      <c r="BL598" s="37">
        <f t="shared" si="34"/>
        <v>29.142857142857142</v>
      </c>
      <c r="BM598" s="37">
        <f t="shared" si="35"/>
        <v>38.85714285714286</v>
      </c>
      <c r="BN598" s="38">
        <v>20</v>
      </c>
      <c r="BO598" s="38">
        <v>20</v>
      </c>
      <c r="BP598" s="117">
        <f t="shared" si="36"/>
        <v>78.85714285714286</v>
      </c>
    </row>
    <row r="599" spans="1:68" s="4" customFormat="1" ht="18" customHeight="1">
      <c r="A599" s="29" t="s">
        <v>2704</v>
      </c>
      <c r="B599" s="30" t="s">
        <v>2541</v>
      </c>
      <c r="C599" s="31" t="s">
        <v>3013</v>
      </c>
      <c r="D599" s="31" t="s">
        <v>3014</v>
      </c>
      <c r="E599" s="31" t="s">
        <v>3015</v>
      </c>
      <c r="F599" s="32" t="s">
        <v>3016</v>
      </c>
      <c r="G599" s="33" t="s">
        <v>2080</v>
      </c>
      <c r="H599" s="33" t="s">
        <v>2074</v>
      </c>
      <c r="I599" s="35" t="s">
        <v>2040</v>
      </c>
      <c r="J599" s="35" t="s">
        <v>2361</v>
      </c>
      <c r="K599" s="35" t="s">
        <v>2708</v>
      </c>
      <c r="L599" s="97">
        <v>29</v>
      </c>
      <c r="M599" s="133" t="s">
        <v>2390</v>
      </c>
      <c r="N599" s="133">
        <v>28</v>
      </c>
      <c r="O599" s="133">
        <v>30</v>
      </c>
      <c r="P599" s="133">
        <v>28</v>
      </c>
      <c r="Q599" s="133">
        <v>30</v>
      </c>
      <c r="R599" s="133">
        <v>30</v>
      </c>
      <c r="S599" s="133" t="s">
        <v>2390</v>
      </c>
      <c r="T599" s="97">
        <v>30</v>
      </c>
      <c r="U599" s="133">
        <v>30</v>
      </c>
      <c r="V599" s="101">
        <v>30</v>
      </c>
      <c r="W599" s="133">
        <v>30</v>
      </c>
      <c r="X599" s="133">
        <v>28</v>
      </c>
      <c r="Y599" s="133">
        <v>28</v>
      </c>
      <c r="Z599" s="133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133"/>
      <c r="AO599" s="133"/>
      <c r="AP599" s="133"/>
      <c r="AQ599" s="133"/>
      <c r="AR599" s="133"/>
      <c r="AS599" s="134"/>
      <c r="AT599" s="97"/>
      <c r="AU599" s="97"/>
      <c r="AV599" s="97"/>
      <c r="AW599" s="97"/>
      <c r="AX599" s="97"/>
      <c r="AY599" s="97"/>
      <c r="AZ599" s="97"/>
      <c r="BA599" s="133"/>
      <c r="BB599" s="134"/>
      <c r="BC599" s="134"/>
      <c r="BD599" s="134"/>
      <c r="BE599" s="134"/>
      <c r="BF599" s="134"/>
      <c r="BG599" s="134"/>
      <c r="BH599" s="134"/>
      <c r="BI599" s="134"/>
      <c r="BJ599" s="134"/>
      <c r="BK599" s="134"/>
      <c r="BL599" s="37">
        <f t="shared" si="34"/>
        <v>29.25</v>
      </c>
      <c r="BM599" s="37">
        <f t="shared" si="35"/>
        <v>39</v>
      </c>
      <c r="BN599" s="38">
        <v>20</v>
      </c>
      <c r="BO599" s="38">
        <v>20</v>
      </c>
      <c r="BP599" s="117">
        <f t="shared" si="36"/>
        <v>79</v>
      </c>
    </row>
    <row r="600" spans="1:68" s="4" customFormat="1" ht="18" customHeight="1">
      <c r="A600" s="29" t="s">
        <v>2169</v>
      </c>
      <c r="B600" s="30" t="s">
        <v>2541</v>
      </c>
      <c r="C600" s="31" t="s">
        <v>1484</v>
      </c>
      <c r="D600" s="31" t="s">
        <v>1485</v>
      </c>
      <c r="E600" s="31" t="s">
        <v>2417</v>
      </c>
      <c r="F600" s="32" t="s">
        <v>1486</v>
      </c>
      <c r="G600" s="33" t="s">
        <v>943</v>
      </c>
      <c r="H600" s="33" t="s">
        <v>2169</v>
      </c>
      <c r="I600" s="34" t="s">
        <v>2039</v>
      </c>
      <c r="J600" s="35" t="s">
        <v>2361</v>
      </c>
      <c r="K600" s="35" t="s">
        <v>2708</v>
      </c>
      <c r="L600" s="126" t="s">
        <v>1292</v>
      </c>
      <c r="M600" s="123">
        <v>30</v>
      </c>
      <c r="N600" s="123">
        <v>30</v>
      </c>
      <c r="O600" s="123">
        <v>30</v>
      </c>
      <c r="P600" s="123">
        <v>30</v>
      </c>
      <c r="Q600" s="125">
        <v>30</v>
      </c>
      <c r="R600" s="125">
        <v>30</v>
      </c>
      <c r="S600" s="125">
        <v>28</v>
      </c>
      <c r="T600" s="125">
        <v>28</v>
      </c>
      <c r="U600" s="123">
        <v>28</v>
      </c>
      <c r="V600" s="123">
        <v>24</v>
      </c>
      <c r="W600" s="123">
        <v>30</v>
      </c>
      <c r="X600" s="133">
        <v>27</v>
      </c>
      <c r="Y600" s="123">
        <v>28</v>
      </c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6"/>
      <c r="AO600" s="126"/>
      <c r="AP600" s="126"/>
      <c r="AQ600" s="126"/>
      <c r="AR600" s="126"/>
      <c r="AS600" s="125"/>
      <c r="AT600" s="123"/>
      <c r="AU600" s="123"/>
      <c r="AV600" s="123"/>
      <c r="AW600" s="123"/>
      <c r="AX600" s="123"/>
      <c r="AY600" s="123"/>
      <c r="AZ600" s="123"/>
      <c r="BA600" s="126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5"/>
      <c r="BL600" s="37">
        <f t="shared" si="34"/>
        <v>28.692307692307693</v>
      </c>
      <c r="BM600" s="37">
        <f t="shared" si="35"/>
        <v>38.256410256410255</v>
      </c>
      <c r="BN600" s="38">
        <v>20</v>
      </c>
      <c r="BO600" s="38">
        <v>20</v>
      </c>
      <c r="BP600" s="117">
        <f t="shared" si="36"/>
        <v>78.25641025641025</v>
      </c>
    </row>
    <row r="601" spans="1:68" s="4" customFormat="1" ht="18" customHeight="1">
      <c r="A601" s="29" t="s">
        <v>1589</v>
      </c>
      <c r="B601" s="30" t="s">
        <v>2541</v>
      </c>
      <c r="C601" s="68" t="s">
        <v>1983</v>
      </c>
      <c r="D601" s="31" t="s">
        <v>1780</v>
      </c>
      <c r="E601" s="31" t="s">
        <v>1781</v>
      </c>
      <c r="F601" s="32" t="s">
        <v>2252</v>
      </c>
      <c r="G601" s="33" t="s">
        <v>2104</v>
      </c>
      <c r="H601" s="69" t="s">
        <v>1589</v>
      </c>
      <c r="I601" s="34" t="s">
        <v>2040</v>
      </c>
      <c r="J601" s="69" t="s">
        <v>2361</v>
      </c>
      <c r="K601" s="35" t="s">
        <v>2044</v>
      </c>
      <c r="L601" s="65">
        <v>30</v>
      </c>
      <c r="M601" s="65">
        <v>30</v>
      </c>
      <c r="N601" s="65">
        <v>30</v>
      </c>
      <c r="O601" s="65">
        <v>29</v>
      </c>
      <c r="P601" s="65">
        <v>28</v>
      </c>
      <c r="Q601" s="65">
        <v>30</v>
      </c>
      <c r="R601" s="65">
        <v>27</v>
      </c>
      <c r="S601" s="65">
        <v>30</v>
      </c>
      <c r="T601" s="65">
        <v>30</v>
      </c>
      <c r="U601" s="65" t="s">
        <v>2342</v>
      </c>
      <c r="V601" s="65">
        <v>28</v>
      </c>
      <c r="W601" s="65">
        <v>27</v>
      </c>
      <c r="X601" s="67">
        <v>30</v>
      </c>
      <c r="Y601" s="65">
        <v>29.5</v>
      </c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37">
        <f t="shared" si="34"/>
        <v>29.115384615384617</v>
      </c>
      <c r="BM601" s="37">
        <f t="shared" si="35"/>
        <v>38.820512820512825</v>
      </c>
      <c r="BN601" s="38">
        <v>20</v>
      </c>
      <c r="BO601" s="38">
        <v>20</v>
      </c>
      <c r="BP601" s="117">
        <f t="shared" si="36"/>
        <v>78.82051282051282</v>
      </c>
    </row>
    <row r="602" spans="1:68" s="4" customFormat="1" ht="18" customHeight="1">
      <c r="A602" s="29" t="s">
        <v>2704</v>
      </c>
      <c r="B602" s="30" t="s">
        <v>2541</v>
      </c>
      <c r="C602" s="31" t="s">
        <v>3017</v>
      </c>
      <c r="D602" s="31" t="s">
        <v>3018</v>
      </c>
      <c r="E602" s="31" t="s">
        <v>2690</v>
      </c>
      <c r="F602" s="32" t="s">
        <v>3019</v>
      </c>
      <c r="G602" s="33" t="s">
        <v>2080</v>
      </c>
      <c r="H602" s="33" t="s">
        <v>2074</v>
      </c>
      <c r="I602" s="35" t="s">
        <v>2040</v>
      </c>
      <c r="J602" s="35" t="s">
        <v>2361</v>
      </c>
      <c r="K602" s="35" t="s">
        <v>2736</v>
      </c>
      <c r="L602" s="97">
        <v>29</v>
      </c>
      <c r="M602" s="133" t="s">
        <v>2390</v>
      </c>
      <c r="N602" s="133">
        <v>30</v>
      </c>
      <c r="O602" s="133">
        <v>30</v>
      </c>
      <c r="P602" s="133">
        <v>30</v>
      </c>
      <c r="Q602" s="133">
        <v>30</v>
      </c>
      <c r="R602" s="133">
        <v>30</v>
      </c>
      <c r="S602" s="133" t="s">
        <v>2390</v>
      </c>
      <c r="T602" s="97">
        <v>30</v>
      </c>
      <c r="U602" s="133">
        <v>30</v>
      </c>
      <c r="V602" s="101">
        <v>30</v>
      </c>
      <c r="W602" s="133">
        <v>29</v>
      </c>
      <c r="X602" s="133">
        <v>29</v>
      </c>
      <c r="Y602" s="133">
        <v>29</v>
      </c>
      <c r="Z602" s="133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133"/>
      <c r="AO602" s="133"/>
      <c r="AP602" s="133"/>
      <c r="AQ602" s="133"/>
      <c r="AR602" s="133"/>
      <c r="AS602" s="134"/>
      <c r="AT602" s="97"/>
      <c r="AU602" s="97"/>
      <c r="AV602" s="97"/>
      <c r="AW602" s="97"/>
      <c r="AX602" s="97"/>
      <c r="AY602" s="97"/>
      <c r="AZ602" s="97"/>
      <c r="BA602" s="133"/>
      <c r="BB602" s="134"/>
      <c r="BC602" s="134"/>
      <c r="BD602" s="134"/>
      <c r="BE602" s="134"/>
      <c r="BF602" s="134"/>
      <c r="BG602" s="134"/>
      <c r="BH602" s="134"/>
      <c r="BI602" s="134"/>
      <c r="BJ602" s="134"/>
      <c r="BK602" s="134"/>
      <c r="BL602" s="37">
        <f t="shared" si="34"/>
        <v>29.666666666666668</v>
      </c>
      <c r="BM602" s="37">
        <f t="shared" si="35"/>
        <v>39.55555555555556</v>
      </c>
      <c r="BN602" s="38">
        <v>20</v>
      </c>
      <c r="BO602" s="38">
        <v>20</v>
      </c>
      <c r="BP602" s="117">
        <f t="shared" si="36"/>
        <v>79.55555555555556</v>
      </c>
    </row>
    <row r="603" spans="1:68" s="4" customFormat="1" ht="18" customHeight="1">
      <c r="A603" s="29" t="s">
        <v>2169</v>
      </c>
      <c r="B603" s="30" t="s">
        <v>2541</v>
      </c>
      <c r="C603" s="31" t="s">
        <v>1493</v>
      </c>
      <c r="D603" s="31" t="s">
        <v>3223</v>
      </c>
      <c r="E603" s="31" t="s">
        <v>2408</v>
      </c>
      <c r="F603" s="32" t="s">
        <v>1494</v>
      </c>
      <c r="G603" s="33" t="s">
        <v>2080</v>
      </c>
      <c r="H603" s="33" t="s">
        <v>2074</v>
      </c>
      <c r="I603" s="34" t="s">
        <v>2039</v>
      </c>
      <c r="J603" s="35" t="s">
        <v>2361</v>
      </c>
      <c r="K603" s="35" t="s">
        <v>2713</v>
      </c>
      <c r="L603" s="126" t="s">
        <v>1305</v>
      </c>
      <c r="M603" s="123">
        <v>30</v>
      </c>
      <c r="N603" s="123">
        <v>30</v>
      </c>
      <c r="O603" s="123">
        <v>30</v>
      </c>
      <c r="P603" s="123">
        <v>30</v>
      </c>
      <c r="Q603" s="125">
        <v>30</v>
      </c>
      <c r="R603" s="125">
        <v>30</v>
      </c>
      <c r="S603" s="125">
        <v>28</v>
      </c>
      <c r="T603" s="125">
        <v>30</v>
      </c>
      <c r="U603" s="123">
        <v>30</v>
      </c>
      <c r="V603" s="123">
        <v>30</v>
      </c>
      <c r="W603" s="123">
        <v>30</v>
      </c>
      <c r="X603" s="133">
        <v>28</v>
      </c>
      <c r="Y603" s="123">
        <v>30</v>
      </c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6"/>
      <c r="AO603" s="126"/>
      <c r="AP603" s="126"/>
      <c r="AQ603" s="126"/>
      <c r="AR603" s="126"/>
      <c r="AS603" s="125"/>
      <c r="AT603" s="123"/>
      <c r="AU603" s="123"/>
      <c r="AV603" s="123"/>
      <c r="AW603" s="123"/>
      <c r="AX603" s="123"/>
      <c r="AY603" s="123"/>
      <c r="AZ603" s="123"/>
      <c r="BA603" s="126"/>
      <c r="BB603" s="125"/>
      <c r="BC603" s="125"/>
      <c r="BD603" s="125"/>
      <c r="BE603" s="125"/>
      <c r="BF603" s="125"/>
      <c r="BG603" s="125"/>
      <c r="BH603" s="125"/>
      <c r="BI603" s="125"/>
      <c r="BJ603" s="125"/>
      <c r="BK603" s="125"/>
      <c r="BL603" s="37">
        <f t="shared" si="34"/>
        <v>29.692307692307693</v>
      </c>
      <c r="BM603" s="37">
        <f t="shared" si="35"/>
        <v>39.589743589743584</v>
      </c>
      <c r="BN603" s="38">
        <v>20</v>
      </c>
      <c r="BO603" s="38">
        <v>20</v>
      </c>
      <c r="BP603" s="117">
        <f t="shared" si="36"/>
        <v>79.58974358974359</v>
      </c>
    </row>
    <row r="604" spans="1:68" s="4" customFormat="1" ht="18" customHeight="1">
      <c r="A604" s="29" t="s">
        <v>1589</v>
      </c>
      <c r="B604" s="30" t="s">
        <v>2541</v>
      </c>
      <c r="C604" s="68" t="s">
        <v>1986</v>
      </c>
      <c r="D604" s="31" t="s">
        <v>1784</v>
      </c>
      <c r="E604" s="31" t="s">
        <v>1594</v>
      </c>
      <c r="F604" s="32" t="s">
        <v>2256</v>
      </c>
      <c r="G604" s="33" t="s">
        <v>2257</v>
      </c>
      <c r="H604" s="69" t="s">
        <v>2074</v>
      </c>
      <c r="I604" s="34" t="s">
        <v>2039</v>
      </c>
      <c r="J604" s="69" t="s">
        <v>2361</v>
      </c>
      <c r="K604" s="35" t="s">
        <v>2045</v>
      </c>
      <c r="L604" s="65">
        <v>30</v>
      </c>
      <c r="M604" s="65">
        <v>30</v>
      </c>
      <c r="N604" s="65">
        <v>30</v>
      </c>
      <c r="O604" s="65">
        <v>29</v>
      </c>
      <c r="P604" s="65">
        <v>28</v>
      </c>
      <c r="Q604" s="65">
        <v>30</v>
      </c>
      <c r="R604" s="65">
        <v>27</v>
      </c>
      <c r="S604" s="65">
        <v>30</v>
      </c>
      <c r="T604" s="65">
        <v>30</v>
      </c>
      <c r="U604" s="65">
        <v>30</v>
      </c>
      <c r="V604" s="65">
        <v>28</v>
      </c>
      <c r="W604" s="65">
        <v>27</v>
      </c>
      <c r="X604" s="67">
        <v>30</v>
      </c>
      <c r="Y604" s="65">
        <v>30</v>
      </c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37">
        <f t="shared" si="34"/>
        <v>29.214285714285715</v>
      </c>
      <c r="BM604" s="37">
        <f t="shared" si="35"/>
        <v>38.952380952380956</v>
      </c>
      <c r="BN604" s="38">
        <v>20</v>
      </c>
      <c r="BO604" s="38">
        <v>20</v>
      </c>
      <c r="BP604" s="117">
        <f t="shared" si="36"/>
        <v>78.95238095238096</v>
      </c>
    </row>
    <row r="605" spans="1:68" s="4" customFormat="1" ht="18" customHeight="1">
      <c r="A605" s="29" t="s">
        <v>1589</v>
      </c>
      <c r="B605" s="30" t="s">
        <v>2541</v>
      </c>
      <c r="C605" s="68" t="s">
        <v>1987</v>
      </c>
      <c r="D605" s="31" t="s">
        <v>1785</v>
      </c>
      <c r="E605" s="31" t="s">
        <v>1786</v>
      </c>
      <c r="F605" s="32" t="s">
        <v>2258</v>
      </c>
      <c r="G605" s="33" t="s">
        <v>2259</v>
      </c>
      <c r="H605" s="69" t="s">
        <v>1589</v>
      </c>
      <c r="I605" s="34" t="s">
        <v>2039</v>
      </c>
      <c r="J605" s="69" t="s">
        <v>2361</v>
      </c>
      <c r="K605" s="35" t="s">
        <v>2045</v>
      </c>
      <c r="L605" s="65">
        <v>30</v>
      </c>
      <c r="M605" s="65">
        <v>30</v>
      </c>
      <c r="N605" s="65">
        <v>28</v>
      </c>
      <c r="O605" s="65">
        <v>29</v>
      </c>
      <c r="P605" s="65">
        <v>27</v>
      </c>
      <c r="Q605" s="65">
        <v>30</v>
      </c>
      <c r="R605" s="65">
        <v>27</v>
      </c>
      <c r="S605" s="65">
        <v>30</v>
      </c>
      <c r="T605" s="65">
        <v>30</v>
      </c>
      <c r="U605" s="65">
        <v>30</v>
      </c>
      <c r="V605" s="65">
        <v>28</v>
      </c>
      <c r="W605" s="65">
        <v>30</v>
      </c>
      <c r="X605" s="67">
        <v>30</v>
      </c>
      <c r="Y605" s="65">
        <v>30</v>
      </c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37">
        <f t="shared" si="34"/>
        <v>29.214285714285715</v>
      </c>
      <c r="BM605" s="37">
        <f t="shared" si="35"/>
        <v>38.952380952380956</v>
      </c>
      <c r="BN605" s="38">
        <v>20</v>
      </c>
      <c r="BO605" s="38">
        <v>20</v>
      </c>
      <c r="BP605" s="117">
        <f t="shared" si="36"/>
        <v>78.95238095238096</v>
      </c>
    </row>
    <row r="606" spans="1:68" ht="18" customHeight="1">
      <c r="A606" s="29" t="s">
        <v>2704</v>
      </c>
      <c r="B606" s="30" t="s">
        <v>2541</v>
      </c>
      <c r="C606" s="31" t="s">
        <v>3020</v>
      </c>
      <c r="D606" s="31" t="s">
        <v>2629</v>
      </c>
      <c r="E606" s="31" t="s">
        <v>3021</v>
      </c>
      <c r="F606" s="32" t="s">
        <v>3022</v>
      </c>
      <c r="G606" s="33" t="s">
        <v>2168</v>
      </c>
      <c r="H606" s="33" t="s">
        <v>2169</v>
      </c>
      <c r="I606" s="35" t="s">
        <v>2039</v>
      </c>
      <c r="J606" s="35" t="s">
        <v>2361</v>
      </c>
      <c r="K606" s="35" t="s">
        <v>2708</v>
      </c>
      <c r="L606" s="97">
        <v>29</v>
      </c>
      <c r="M606" s="133" t="s">
        <v>2390</v>
      </c>
      <c r="N606" s="133">
        <v>29</v>
      </c>
      <c r="O606" s="133">
        <v>29</v>
      </c>
      <c r="P606" s="133">
        <v>29</v>
      </c>
      <c r="Q606" s="133">
        <v>30</v>
      </c>
      <c r="R606" s="133">
        <v>30</v>
      </c>
      <c r="S606" s="133" t="s">
        <v>2390</v>
      </c>
      <c r="T606" s="97">
        <v>30</v>
      </c>
      <c r="U606" s="133">
        <v>30</v>
      </c>
      <c r="V606" s="101">
        <v>30</v>
      </c>
      <c r="W606" s="133">
        <v>28</v>
      </c>
      <c r="X606" s="133">
        <v>27</v>
      </c>
      <c r="Y606" s="133">
        <v>30</v>
      </c>
      <c r="Z606" s="133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133"/>
      <c r="AO606" s="133"/>
      <c r="AP606" s="133"/>
      <c r="AQ606" s="133"/>
      <c r="AR606" s="133"/>
      <c r="AS606" s="134"/>
      <c r="AT606" s="97"/>
      <c r="AU606" s="97"/>
      <c r="AV606" s="97"/>
      <c r="AW606" s="97"/>
      <c r="AX606" s="97"/>
      <c r="AY606" s="97"/>
      <c r="AZ606" s="97"/>
      <c r="BA606" s="133"/>
      <c r="BB606" s="134"/>
      <c r="BC606" s="134"/>
      <c r="BD606" s="134"/>
      <c r="BE606" s="134"/>
      <c r="BF606" s="134"/>
      <c r="BG606" s="134"/>
      <c r="BH606" s="134"/>
      <c r="BI606" s="134"/>
      <c r="BJ606" s="134"/>
      <c r="BK606" s="134"/>
      <c r="BL606" s="37">
        <f t="shared" si="34"/>
        <v>29.25</v>
      </c>
      <c r="BM606" s="37">
        <f t="shared" si="35"/>
        <v>39</v>
      </c>
      <c r="BN606" s="38">
        <v>20</v>
      </c>
      <c r="BO606" s="38">
        <v>20</v>
      </c>
      <c r="BP606" s="117">
        <f t="shared" si="36"/>
        <v>79</v>
      </c>
    </row>
    <row r="607" spans="1:68" ht="18" customHeight="1">
      <c r="A607" s="29" t="s">
        <v>2169</v>
      </c>
      <c r="B607" s="30" t="s">
        <v>2541</v>
      </c>
      <c r="C607" s="31" t="s">
        <v>1502</v>
      </c>
      <c r="D607" s="31" t="s">
        <v>1503</v>
      </c>
      <c r="E607" s="31" t="s">
        <v>1504</v>
      </c>
      <c r="F607" s="32" t="s">
        <v>1505</v>
      </c>
      <c r="G607" s="33" t="s">
        <v>2168</v>
      </c>
      <c r="H607" s="33" t="s">
        <v>2169</v>
      </c>
      <c r="I607" s="34" t="s">
        <v>2040</v>
      </c>
      <c r="J607" s="35" t="s">
        <v>2361</v>
      </c>
      <c r="K607" s="35" t="s">
        <v>2736</v>
      </c>
      <c r="L607" s="126" t="s">
        <v>1305</v>
      </c>
      <c r="M607" s="123">
        <v>30</v>
      </c>
      <c r="N607" s="123">
        <v>30</v>
      </c>
      <c r="O607" s="123">
        <v>30</v>
      </c>
      <c r="P607" s="123">
        <v>30</v>
      </c>
      <c r="Q607" s="125">
        <v>30</v>
      </c>
      <c r="R607" s="125">
        <v>30</v>
      </c>
      <c r="S607" s="125">
        <v>30</v>
      </c>
      <c r="T607" s="125">
        <v>29</v>
      </c>
      <c r="U607" s="123">
        <v>28</v>
      </c>
      <c r="V607" s="123">
        <v>28</v>
      </c>
      <c r="W607" s="123">
        <v>30</v>
      </c>
      <c r="X607" s="133">
        <v>27</v>
      </c>
      <c r="Y607" s="123">
        <v>29</v>
      </c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6"/>
      <c r="AO607" s="126"/>
      <c r="AP607" s="126"/>
      <c r="AQ607" s="126"/>
      <c r="AR607" s="126"/>
      <c r="AS607" s="125"/>
      <c r="AT607" s="123"/>
      <c r="AU607" s="123"/>
      <c r="AV607" s="123"/>
      <c r="AW607" s="123"/>
      <c r="AX607" s="123"/>
      <c r="AY607" s="123"/>
      <c r="AZ607" s="123"/>
      <c r="BA607" s="126"/>
      <c r="BB607" s="125"/>
      <c r="BC607" s="125"/>
      <c r="BD607" s="125"/>
      <c r="BE607" s="125"/>
      <c r="BF607" s="125"/>
      <c r="BG607" s="125"/>
      <c r="BH607" s="125"/>
      <c r="BI607" s="125"/>
      <c r="BJ607" s="125"/>
      <c r="BK607" s="125"/>
      <c r="BL607" s="37">
        <f t="shared" si="34"/>
        <v>29.307692307692307</v>
      </c>
      <c r="BM607" s="37">
        <f t="shared" si="35"/>
        <v>39.07692307692308</v>
      </c>
      <c r="BN607" s="38">
        <v>20</v>
      </c>
      <c r="BO607" s="38">
        <v>20</v>
      </c>
      <c r="BP607" s="117">
        <f t="shared" si="36"/>
        <v>79.07692307692308</v>
      </c>
    </row>
    <row r="608" spans="1:68" ht="18" customHeight="1">
      <c r="A608" s="29" t="s">
        <v>2704</v>
      </c>
      <c r="B608" s="30" t="s">
        <v>2541</v>
      </c>
      <c r="C608" s="31" t="s">
        <v>3023</v>
      </c>
      <c r="D608" s="31" t="s">
        <v>3024</v>
      </c>
      <c r="E608" s="31" t="s">
        <v>3025</v>
      </c>
      <c r="F608" s="32" t="s">
        <v>3026</v>
      </c>
      <c r="G608" s="33" t="s">
        <v>3027</v>
      </c>
      <c r="H608" s="33" t="s">
        <v>2420</v>
      </c>
      <c r="I608" s="35" t="s">
        <v>2039</v>
      </c>
      <c r="J608" s="35" t="s">
        <v>2361</v>
      </c>
      <c r="K608" s="35" t="s">
        <v>2708</v>
      </c>
      <c r="L608" s="97">
        <v>30</v>
      </c>
      <c r="M608" s="133" t="s">
        <v>2390</v>
      </c>
      <c r="N608" s="133">
        <v>28</v>
      </c>
      <c r="O608" s="133">
        <v>28</v>
      </c>
      <c r="P608" s="133">
        <v>28</v>
      </c>
      <c r="Q608" s="133">
        <v>30</v>
      </c>
      <c r="R608" s="133">
        <v>28</v>
      </c>
      <c r="S608" s="133" t="s">
        <v>2390</v>
      </c>
      <c r="T608" s="97">
        <v>30</v>
      </c>
      <c r="U608" s="133">
        <v>30</v>
      </c>
      <c r="V608" s="101">
        <v>30</v>
      </c>
      <c r="W608" s="133">
        <v>27</v>
      </c>
      <c r="X608" s="133">
        <v>27</v>
      </c>
      <c r="Y608" s="133">
        <v>30</v>
      </c>
      <c r="Z608" s="133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133"/>
      <c r="AO608" s="133"/>
      <c r="AP608" s="133"/>
      <c r="AQ608" s="133"/>
      <c r="AR608" s="133"/>
      <c r="AS608" s="134"/>
      <c r="AT608" s="97"/>
      <c r="AU608" s="97"/>
      <c r="AV608" s="97"/>
      <c r="AW608" s="97"/>
      <c r="AX608" s="97"/>
      <c r="AY608" s="97"/>
      <c r="AZ608" s="97"/>
      <c r="BA608" s="133"/>
      <c r="BB608" s="134"/>
      <c r="BC608" s="134"/>
      <c r="BD608" s="134"/>
      <c r="BE608" s="134"/>
      <c r="BF608" s="134"/>
      <c r="BG608" s="134"/>
      <c r="BH608" s="134"/>
      <c r="BI608" s="134"/>
      <c r="BJ608" s="134"/>
      <c r="BK608" s="134"/>
      <c r="BL608" s="37">
        <f t="shared" si="34"/>
        <v>28.833333333333332</v>
      </c>
      <c r="BM608" s="37">
        <f t="shared" si="35"/>
        <v>38.44444444444444</v>
      </c>
      <c r="BN608" s="38">
        <v>20</v>
      </c>
      <c r="BO608" s="38">
        <v>20</v>
      </c>
      <c r="BP608" s="117">
        <f t="shared" si="36"/>
        <v>78.44444444444444</v>
      </c>
    </row>
    <row r="609" spans="1:68" ht="18" customHeight="1">
      <c r="A609" s="29" t="s">
        <v>2704</v>
      </c>
      <c r="B609" s="30" t="s">
        <v>2541</v>
      </c>
      <c r="C609" s="31" t="s">
        <v>3028</v>
      </c>
      <c r="D609" s="31" t="s">
        <v>3029</v>
      </c>
      <c r="E609" s="31" t="s">
        <v>3030</v>
      </c>
      <c r="F609" s="32" t="s">
        <v>3031</v>
      </c>
      <c r="G609" s="33" t="s">
        <v>2410</v>
      </c>
      <c r="H609" s="33" t="s">
        <v>2074</v>
      </c>
      <c r="I609" s="35" t="s">
        <v>2039</v>
      </c>
      <c r="J609" s="35" t="s">
        <v>2361</v>
      </c>
      <c r="K609" s="35" t="s">
        <v>2736</v>
      </c>
      <c r="L609" s="97">
        <v>29</v>
      </c>
      <c r="M609" s="133" t="s">
        <v>2390</v>
      </c>
      <c r="N609" s="133">
        <v>28</v>
      </c>
      <c r="O609" s="133">
        <v>29</v>
      </c>
      <c r="P609" s="133">
        <v>28</v>
      </c>
      <c r="Q609" s="133">
        <v>30</v>
      </c>
      <c r="R609" s="133">
        <v>28</v>
      </c>
      <c r="S609" s="133" t="s">
        <v>2390</v>
      </c>
      <c r="T609" s="97">
        <v>30</v>
      </c>
      <c r="U609" s="133">
        <v>30</v>
      </c>
      <c r="V609" s="101">
        <v>30</v>
      </c>
      <c r="W609" s="133">
        <v>27</v>
      </c>
      <c r="X609" s="133">
        <v>27</v>
      </c>
      <c r="Y609" s="133">
        <v>29</v>
      </c>
      <c r="Z609" s="133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133"/>
      <c r="AO609" s="133"/>
      <c r="AP609" s="133"/>
      <c r="AQ609" s="133"/>
      <c r="AR609" s="133"/>
      <c r="AS609" s="134"/>
      <c r="AT609" s="97"/>
      <c r="AU609" s="97"/>
      <c r="AV609" s="97"/>
      <c r="AW609" s="97"/>
      <c r="AX609" s="97"/>
      <c r="AY609" s="97"/>
      <c r="AZ609" s="97"/>
      <c r="BA609" s="133"/>
      <c r="BB609" s="134"/>
      <c r="BC609" s="134"/>
      <c r="BD609" s="134"/>
      <c r="BE609" s="134"/>
      <c r="BF609" s="134"/>
      <c r="BG609" s="134"/>
      <c r="BH609" s="134"/>
      <c r="BI609" s="134"/>
      <c r="BJ609" s="134"/>
      <c r="BK609" s="134"/>
      <c r="BL609" s="37">
        <f t="shared" si="34"/>
        <v>28.75</v>
      </c>
      <c r="BM609" s="37">
        <f t="shared" si="35"/>
        <v>38.333333333333336</v>
      </c>
      <c r="BN609" s="38">
        <v>20</v>
      </c>
      <c r="BO609" s="38">
        <v>20</v>
      </c>
      <c r="BP609" s="117">
        <f t="shared" si="36"/>
        <v>78.33333333333334</v>
      </c>
    </row>
    <row r="610" spans="1:68" s="4" customFormat="1" ht="18" customHeight="1">
      <c r="A610" s="29" t="s">
        <v>1589</v>
      </c>
      <c r="B610" s="30" t="s">
        <v>2541</v>
      </c>
      <c r="C610" s="68" t="s">
        <v>1988</v>
      </c>
      <c r="D610" s="31" t="s">
        <v>1787</v>
      </c>
      <c r="E610" s="31" t="s">
        <v>1680</v>
      </c>
      <c r="F610" s="32" t="s">
        <v>2260</v>
      </c>
      <c r="G610" s="33" t="s">
        <v>2228</v>
      </c>
      <c r="H610" s="69" t="s">
        <v>2074</v>
      </c>
      <c r="I610" s="34" t="s">
        <v>2039</v>
      </c>
      <c r="J610" s="69" t="s">
        <v>2361</v>
      </c>
      <c r="K610" s="35" t="s">
        <v>2044</v>
      </c>
      <c r="L610" s="65">
        <v>30</v>
      </c>
      <c r="M610" s="65">
        <v>30</v>
      </c>
      <c r="N610" s="65">
        <v>28</v>
      </c>
      <c r="O610" s="65">
        <v>30</v>
      </c>
      <c r="P610" s="65">
        <v>30</v>
      </c>
      <c r="Q610" s="65">
        <v>30</v>
      </c>
      <c r="R610" s="65">
        <v>27</v>
      </c>
      <c r="S610" s="65">
        <v>30</v>
      </c>
      <c r="T610" s="65">
        <v>30</v>
      </c>
      <c r="U610" s="65" t="s">
        <v>2342</v>
      </c>
      <c r="V610" s="65">
        <v>30</v>
      </c>
      <c r="W610" s="65">
        <v>27</v>
      </c>
      <c r="X610" s="67">
        <v>30</v>
      </c>
      <c r="Y610" s="65">
        <v>29.5</v>
      </c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37">
        <f t="shared" si="34"/>
        <v>29.346153846153847</v>
      </c>
      <c r="BM610" s="37">
        <f t="shared" si="35"/>
        <v>39.128205128205124</v>
      </c>
      <c r="BN610" s="38">
        <v>20</v>
      </c>
      <c r="BO610" s="38">
        <v>20</v>
      </c>
      <c r="BP610" s="117">
        <f t="shared" si="36"/>
        <v>79.12820512820512</v>
      </c>
    </row>
    <row r="611" spans="1:68" s="4" customFormat="1" ht="18" customHeight="1">
      <c r="A611" s="29" t="s">
        <v>1589</v>
      </c>
      <c r="B611" s="30" t="s">
        <v>2541</v>
      </c>
      <c r="C611" s="68" t="s">
        <v>1989</v>
      </c>
      <c r="D611" s="31" t="s">
        <v>1788</v>
      </c>
      <c r="E611" s="31" t="s">
        <v>1789</v>
      </c>
      <c r="F611" s="32" t="s">
        <v>2261</v>
      </c>
      <c r="G611" s="33" t="s">
        <v>2069</v>
      </c>
      <c r="H611" s="69" t="s">
        <v>1589</v>
      </c>
      <c r="I611" s="34" t="s">
        <v>2040</v>
      </c>
      <c r="J611" s="69" t="s">
        <v>2361</v>
      </c>
      <c r="K611" s="35" t="s">
        <v>2047</v>
      </c>
      <c r="L611" s="65">
        <v>30</v>
      </c>
      <c r="M611" s="65">
        <v>30</v>
      </c>
      <c r="N611" s="65">
        <v>26</v>
      </c>
      <c r="O611" s="65">
        <v>30</v>
      </c>
      <c r="P611" s="65">
        <v>28</v>
      </c>
      <c r="Q611" s="65">
        <v>30</v>
      </c>
      <c r="R611" s="65">
        <v>27</v>
      </c>
      <c r="S611" s="65">
        <v>30</v>
      </c>
      <c r="T611" s="65">
        <v>30</v>
      </c>
      <c r="U611" s="65" t="s">
        <v>2342</v>
      </c>
      <c r="V611" s="65">
        <v>28</v>
      </c>
      <c r="W611" s="65">
        <v>27</v>
      </c>
      <c r="X611" s="67">
        <v>30</v>
      </c>
      <c r="Y611" s="65">
        <v>29</v>
      </c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37">
        <f t="shared" si="34"/>
        <v>28.846153846153847</v>
      </c>
      <c r="BM611" s="37">
        <f t="shared" si="35"/>
        <v>38.46153846153846</v>
      </c>
      <c r="BN611" s="38">
        <v>20</v>
      </c>
      <c r="BO611" s="38">
        <v>20</v>
      </c>
      <c r="BP611" s="117">
        <f t="shared" si="36"/>
        <v>78.46153846153845</v>
      </c>
    </row>
    <row r="612" spans="1:68" s="4" customFormat="1" ht="18" customHeight="1">
      <c r="A612" s="29" t="s">
        <v>1589</v>
      </c>
      <c r="B612" s="30" t="s">
        <v>2541</v>
      </c>
      <c r="C612" s="68" t="s">
        <v>1991</v>
      </c>
      <c r="D612" s="31" t="s">
        <v>1791</v>
      </c>
      <c r="E612" s="31" t="s">
        <v>1683</v>
      </c>
      <c r="F612" s="32" t="s">
        <v>2264</v>
      </c>
      <c r="G612" s="33" t="s">
        <v>2265</v>
      </c>
      <c r="H612" s="69" t="s">
        <v>1589</v>
      </c>
      <c r="I612" s="34" t="s">
        <v>2039</v>
      </c>
      <c r="J612" s="69" t="s">
        <v>2361</v>
      </c>
      <c r="K612" s="35" t="s">
        <v>2045</v>
      </c>
      <c r="L612" s="65">
        <v>30</v>
      </c>
      <c r="M612" s="65">
        <v>30</v>
      </c>
      <c r="N612" s="65">
        <v>28</v>
      </c>
      <c r="O612" s="65">
        <v>29</v>
      </c>
      <c r="P612" s="65">
        <v>28</v>
      </c>
      <c r="Q612" s="65">
        <v>30</v>
      </c>
      <c r="R612" s="65">
        <v>24</v>
      </c>
      <c r="S612" s="65">
        <v>30</v>
      </c>
      <c r="T612" s="65">
        <v>30</v>
      </c>
      <c r="U612" s="65">
        <v>30</v>
      </c>
      <c r="V612" s="65">
        <v>28</v>
      </c>
      <c r="W612" s="65">
        <v>27</v>
      </c>
      <c r="X612" s="67">
        <v>30</v>
      </c>
      <c r="Y612" s="65">
        <v>30</v>
      </c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37">
        <f t="shared" si="34"/>
        <v>28.857142857142858</v>
      </c>
      <c r="BM612" s="37">
        <f t="shared" si="35"/>
        <v>38.476190476190474</v>
      </c>
      <c r="BN612" s="38">
        <v>20</v>
      </c>
      <c r="BO612" s="38">
        <v>20</v>
      </c>
      <c r="BP612" s="117">
        <f t="shared" si="36"/>
        <v>78.47619047619048</v>
      </c>
    </row>
    <row r="613" spans="1:68" s="4" customFormat="1" ht="18" customHeight="1">
      <c r="A613" s="29" t="s">
        <v>1589</v>
      </c>
      <c r="B613" s="30" t="s">
        <v>2541</v>
      </c>
      <c r="C613" s="68" t="s">
        <v>1992</v>
      </c>
      <c r="D613" s="31" t="s">
        <v>1792</v>
      </c>
      <c r="E613" s="31" t="s">
        <v>1630</v>
      </c>
      <c r="F613" s="32" t="s">
        <v>2266</v>
      </c>
      <c r="G613" s="33" t="s">
        <v>2267</v>
      </c>
      <c r="H613" s="69" t="s">
        <v>2360</v>
      </c>
      <c r="I613" s="34" t="s">
        <v>2039</v>
      </c>
      <c r="J613" s="69" t="s">
        <v>2361</v>
      </c>
      <c r="K613" s="35" t="s">
        <v>2045</v>
      </c>
      <c r="L613" s="65">
        <v>30</v>
      </c>
      <c r="M613" s="65">
        <v>30</v>
      </c>
      <c r="N613" s="65">
        <v>26</v>
      </c>
      <c r="O613" s="65">
        <v>30</v>
      </c>
      <c r="P613" s="65">
        <v>28</v>
      </c>
      <c r="Q613" s="65">
        <v>30</v>
      </c>
      <c r="R613" s="65">
        <v>27</v>
      </c>
      <c r="S613" s="65">
        <v>30</v>
      </c>
      <c r="T613" s="65">
        <v>30</v>
      </c>
      <c r="U613" s="65">
        <v>30</v>
      </c>
      <c r="V613" s="65">
        <v>28</v>
      </c>
      <c r="W613" s="65">
        <v>27</v>
      </c>
      <c r="X613" s="67">
        <v>30</v>
      </c>
      <c r="Y613" s="65">
        <v>30</v>
      </c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37">
        <f t="shared" si="34"/>
        <v>29</v>
      </c>
      <c r="BM613" s="37">
        <f t="shared" si="35"/>
        <v>38.666666666666664</v>
      </c>
      <c r="BN613" s="38">
        <v>20</v>
      </c>
      <c r="BO613" s="38">
        <v>20</v>
      </c>
      <c r="BP613" s="117">
        <f t="shared" si="36"/>
        <v>78.66666666666666</v>
      </c>
    </row>
    <row r="614" spans="1:68" ht="18" customHeight="1">
      <c r="A614" s="29" t="s">
        <v>2169</v>
      </c>
      <c r="B614" s="30" t="s">
        <v>2541</v>
      </c>
      <c r="C614" s="31" t="s">
        <v>1517</v>
      </c>
      <c r="D614" s="31" t="s">
        <v>1518</v>
      </c>
      <c r="E614" s="31" t="s">
        <v>2384</v>
      </c>
      <c r="F614" s="32" t="s">
        <v>1519</v>
      </c>
      <c r="G614" s="33" t="s">
        <v>1520</v>
      </c>
      <c r="H614" s="33" t="s">
        <v>2074</v>
      </c>
      <c r="I614" s="34" t="s">
        <v>2039</v>
      </c>
      <c r="J614" s="35" t="s">
        <v>2361</v>
      </c>
      <c r="K614" s="35" t="s">
        <v>2708</v>
      </c>
      <c r="L614" s="126" t="s">
        <v>1292</v>
      </c>
      <c r="M614" s="123">
        <v>30</v>
      </c>
      <c r="N614" s="123">
        <v>30</v>
      </c>
      <c r="O614" s="123">
        <v>30</v>
      </c>
      <c r="P614" s="123">
        <v>30</v>
      </c>
      <c r="Q614" s="125">
        <v>30</v>
      </c>
      <c r="R614" s="125">
        <v>30</v>
      </c>
      <c r="S614" s="125">
        <v>30</v>
      </c>
      <c r="T614" s="125">
        <v>30</v>
      </c>
      <c r="U614" s="123">
        <v>30</v>
      </c>
      <c r="V614" s="123">
        <v>28</v>
      </c>
      <c r="W614" s="123">
        <v>30</v>
      </c>
      <c r="X614" s="133">
        <v>28</v>
      </c>
      <c r="Y614" s="123">
        <v>29</v>
      </c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6"/>
      <c r="AO614" s="126"/>
      <c r="AP614" s="126"/>
      <c r="AQ614" s="126"/>
      <c r="AR614" s="126"/>
      <c r="AS614" s="125"/>
      <c r="AT614" s="123"/>
      <c r="AU614" s="123"/>
      <c r="AV614" s="123"/>
      <c r="AW614" s="123"/>
      <c r="AX614" s="123"/>
      <c r="AY614" s="123"/>
      <c r="AZ614" s="123"/>
      <c r="BA614" s="126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5"/>
      <c r="BL614" s="37">
        <f t="shared" si="34"/>
        <v>29.615384615384617</v>
      </c>
      <c r="BM614" s="37">
        <f t="shared" si="35"/>
        <v>39.48717948717949</v>
      </c>
      <c r="BN614" s="38">
        <v>20</v>
      </c>
      <c r="BO614" s="38">
        <v>20</v>
      </c>
      <c r="BP614" s="117">
        <f t="shared" si="36"/>
        <v>79.48717948717949</v>
      </c>
    </row>
    <row r="615" spans="1:68" ht="18" customHeight="1">
      <c r="A615" s="29" t="s">
        <v>2704</v>
      </c>
      <c r="B615" s="30" t="s">
        <v>2541</v>
      </c>
      <c r="C615" s="31" t="s">
        <v>3032</v>
      </c>
      <c r="D615" s="31" t="s">
        <v>3033</v>
      </c>
      <c r="E615" s="31" t="s">
        <v>3034</v>
      </c>
      <c r="F615" s="32" t="s">
        <v>2164</v>
      </c>
      <c r="G615" s="33" t="s">
        <v>2238</v>
      </c>
      <c r="H615" s="33" t="s">
        <v>2074</v>
      </c>
      <c r="I615" s="35" t="s">
        <v>2039</v>
      </c>
      <c r="J615" s="35" t="s">
        <v>2361</v>
      </c>
      <c r="K615" s="35" t="s">
        <v>2713</v>
      </c>
      <c r="L615" s="97">
        <v>29</v>
      </c>
      <c r="M615" s="133" t="s">
        <v>2390</v>
      </c>
      <c r="N615" s="133">
        <v>30</v>
      </c>
      <c r="O615" s="133">
        <v>29</v>
      </c>
      <c r="P615" s="133">
        <v>30</v>
      </c>
      <c r="Q615" s="133">
        <v>30</v>
      </c>
      <c r="R615" s="133">
        <v>30</v>
      </c>
      <c r="S615" s="133" t="s">
        <v>2390</v>
      </c>
      <c r="T615" s="97">
        <v>30</v>
      </c>
      <c r="U615" s="133">
        <v>30</v>
      </c>
      <c r="V615" s="101">
        <v>30</v>
      </c>
      <c r="W615" s="133">
        <v>27</v>
      </c>
      <c r="X615" s="133">
        <v>27</v>
      </c>
      <c r="Y615" s="133">
        <v>30</v>
      </c>
      <c r="Z615" s="133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133"/>
      <c r="AO615" s="133"/>
      <c r="AP615" s="133"/>
      <c r="AQ615" s="133"/>
      <c r="AR615" s="133"/>
      <c r="AS615" s="134"/>
      <c r="AT615" s="97"/>
      <c r="AU615" s="97"/>
      <c r="AV615" s="97"/>
      <c r="AW615" s="97"/>
      <c r="AX615" s="97"/>
      <c r="AY615" s="97"/>
      <c r="AZ615" s="97"/>
      <c r="BA615" s="133"/>
      <c r="BB615" s="134"/>
      <c r="BC615" s="134"/>
      <c r="BD615" s="134"/>
      <c r="BE615" s="134"/>
      <c r="BF615" s="134"/>
      <c r="BG615" s="134"/>
      <c r="BH615" s="134"/>
      <c r="BI615" s="134"/>
      <c r="BJ615" s="134"/>
      <c r="BK615" s="134"/>
      <c r="BL615" s="37">
        <f aca="true" t="shared" si="37" ref="BL615:BL667">AVERAGE(L615:Y615)</f>
        <v>29.333333333333332</v>
      </c>
      <c r="BM615" s="37">
        <f aca="true" t="shared" si="38" ref="BM615:BM667">SUM(BL615*40/30)</f>
        <v>39.11111111111111</v>
      </c>
      <c r="BN615" s="38">
        <v>20</v>
      </c>
      <c r="BO615" s="38">
        <v>20</v>
      </c>
      <c r="BP615" s="117">
        <f aca="true" t="shared" si="39" ref="BP615:BP667">SUM(BM615+BN615+BO615)</f>
        <v>79.11111111111111</v>
      </c>
    </row>
    <row r="616" spans="1:68" ht="18" customHeight="1">
      <c r="A616" s="29" t="s">
        <v>2704</v>
      </c>
      <c r="B616" s="30" t="s">
        <v>2541</v>
      </c>
      <c r="C616" s="31" t="s">
        <v>3035</v>
      </c>
      <c r="D616" s="31" t="s">
        <v>3036</v>
      </c>
      <c r="E616" s="31" t="s">
        <v>3037</v>
      </c>
      <c r="F616" s="32" t="s">
        <v>3038</v>
      </c>
      <c r="G616" s="33" t="s">
        <v>2322</v>
      </c>
      <c r="H616" s="33" t="s">
        <v>2074</v>
      </c>
      <c r="I616" s="35" t="s">
        <v>2039</v>
      </c>
      <c r="J616" s="35" t="s">
        <v>2361</v>
      </c>
      <c r="K616" s="35" t="s">
        <v>2713</v>
      </c>
      <c r="L616" s="97">
        <v>28</v>
      </c>
      <c r="M616" s="133" t="s">
        <v>2390</v>
      </c>
      <c r="N616" s="133">
        <v>28</v>
      </c>
      <c r="O616" s="133">
        <v>28</v>
      </c>
      <c r="P616" s="133">
        <v>28</v>
      </c>
      <c r="Q616" s="133">
        <v>30</v>
      </c>
      <c r="R616" s="133">
        <v>30</v>
      </c>
      <c r="S616" s="133" t="s">
        <v>2390</v>
      </c>
      <c r="T616" s="97">
        <v>30</v>
      </c>
      <c r="U616" s="133">
        <v>30</v>
      </c>
      <c r="V616" s="101">
        <v>30</v>
      </c>
      <c r="W616" s="133">
        <v>28</v>
      </c>
      <c r="X616" s="133">
        <v>28</v>
      </c>
      <c r="Y616" s="133">
        <v>29</v>
      </c>
      <c r="Z616" s="133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133"/>
      <c r="AO616" s="133"/>
      <c r="AP616" s="133"/>
      <c r="AQ616" s="133"/>
      <c r="AR616" s="133"/>
      <c r="AS616" s="134"/>
      <c r="AT616" s="97"/>
      <c r="AU616" s="97"/>
      <c r="AV616" s="97"/>
      <c r="AW616" s="97"/>
      <c r="AX616" s="97"/>
      <c r="AY616" s="97"/>
      <c r="AZ616" s="97"/>
      <c r="BA616" s="133"/>
      <c r="BB616" s="134"/>
      <c r="BC616" s="134"/>
      <c r="BD616" s="134"/>
      <c r="BE616" s="134"/>
      <c r="BF616" s="134"/>
      <c r="BG616" s="134"/>
      <c r="BH616" s="134"/>
      <c r="BI616" s="134"/>
      <c r="BJ616" s="134"/>
      <c r="BK616" s="134"/>
      <c r="BL616" s="37">
        <f t="shared" si="37"/>
        <v>28.916666666666668</v>
      </c>
      <c r="BM616" s="37">
        <f t="shared" si="38"/>
        <v>38.55555555555556</v>
      </c>
      <c r="BN616" s="38">
        <v>20</v>
      </c>
      <c r="BO616" s="38">
        <v>20</v>
      </c>
      <c r="BP616" s="117">
        <f t="shared" si="39"/>
        <v>78.55555555555556</v>
      </c>
    </row>
    <row r="617" spans="1:68" s="4" customFormat="1" ht="18" customHeight="1">
      <c r="A617" s="29" t="s">
        <v>2704</v>
      </c>
      <c r="B617" s="30" t="s">
        <v>2541</v>
      </c>
      <c r="C617" s="31" t="s">
        <v>3049</v>
      </c>
      <c r="D617" s="31" t="s">
        <v>3050</v>
      </c>
      <c r="E617" s="31" t="s">
        <v>3051</v>
      </c>
      <c r="F617" s="32" t="s">
        <v>3052</v>
      </c>
      <c r="G617" s="33" t="s">
        <v>2080</v>
      </c>
      <c r="H617" s="33" t="s">
        <v>2074</v>
      </c>
      <c r="I617" s="35" t="s">
        <v>2039</v>
      </c>
      <c r="J617" s="35" t="s">
        <v>2361</v>
      </c>
      <c r="K617" s="35" t="s">
        <v>2713</v>
      </c>
      <c r="L617" s="97">
        <v>28</v>
      </c>
      <c r="M617" s="133" t="s">
        <v>2390</v>
      </c>
      <c r="N617" s="133">
        <v>30</v>
      </c>
      <c r="O617" s="133">
        <v>28</v>
      </c>
      <c r="P617" s="133">
        <v>30</v>
      </c>
      <c r="Q617" s="133">
        <v>30</v>
      </c>
      <c r="R617" s="133">
        <v>30</v>
      </c>
      <c r="S617" s="133" t="s">
        <v>2390</v>
      </c>
      <c r="T617" s="97">
        <v>30</v>
      </c>
      <c r="U617" s="133">
        <v>30</v>
      </c>
      <c r="V617" s="101">
        <v>30</v>
      </c>
      <c r="W617" s="133">
        <v>30</v>
      </c>
      <c r="X617" s="133">
        <v>29</v>
      </c>
      <c r="Y617" s="133">
        <v>30</v>
      </c>
      <c r="Z617" s="133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133"/>
      <c r="AO617" s="133"/>
      <c r="AP617" s="133"/>
      <c r="AQ617" s="133"/>
      <c r="AR617" s="133"/>
      <c r="AS617" s="134"/>
      <c r="AT617" s="97"/>
      <c r="AU617" s="97"/>
      <c r="AV617" s="97"/>
      <c r="AW617" s="97"/>
      <c r="AX617" s="97"/>
      <c r="AY617" s="97"/>
      <c r="AZ617" s="97"/>
      <c r="BA617" s="133"/>
      <c r="BB617" s="134"/>
      <c r="BC617" s="134"/>
      <c r="BD617" s="134"/>
      <c r="BE617" s="134"/>
      <c r="BF617" s="134"/>
      <c r="BG617" s="134"/>
      <c r="BH617" s="134"/>
      <c r="BI617" s="134"/>
      <c r="BJ617" s="134"/>
      <c r="BK617" s="134"/>
      <c r="BL617" s="37">
        <f t="shared" si="37"/>
        <v>29.583333333333332</v>
      </c>
      <c r="BM617" s="37">
        <f t="shared" si="38"/>
        <v>39.44444444444444</v>
      </c>
      <c r="BN617" s="38">
        <v>20</v>
      </c>
      <c r="BO617" s="38">
        <v>20</v>
      </c>
      <c r="BP617" s="117">
        <f t="shared" si="39"/>
        <v>79.44444444444444</v>
      </c>
    </row>
    <row r="618" spans="1:68" ht="18" customHeight="1">
      <c r="A618" s="29" t="s">
        <v>1589</v>
      </c>
      <c r="B618" s="30" t="s">
        <v>2541</v>
      </c>
      <c r="C618" s="68" t="s">
        <v>1994</v>
      </c>
      <c r="D618" s="31" t="s">
        <v>1794</v>
      </c>
      <c r="E618" s="31" t="s">
        <v>1596</v>
      </c>
      <c r="F618" s="32" t="s">
        <v>2269</v>
      </c>
      <c r="G618" s="33" t="s">
        <v>2076</v>
      </c>
      <c r="H618" s="69" t="s">
        <v>1589</v>
      </c>
      <c r="I618" s="34" t="s">
        <v>2039</v>
      </c>
      <c r="J618" s="69" t="s">
        <v>2361</v>
      </c>
      <c r="K618" s="35" t="s">
        <v>2044</v>
      </c>
      <c r="L618" s="65">
        <v>30</v>
      </c>
      <c r="M618" s="65">
        <v>30</v>
      </c>
      <c r="N618" s="65">
        <v>30</v>
      </c>
      <c r="O618" s="65">
        <v>29</v>
      </c>
      <c r="P618" s="65">
        <v>27</v>
      </c>
      <c r="Q618" s="65">
        <v>30</v>
      </c>
      <c r="R618" s="65">
        <v>24</v>
      </c>
      <c r="S618" s="65">
        <v>30</v>
      </c>
      <c r="T618" s="65">
        <v>30</v>
      </c>
      <c r="U618" s="65" t="s">
        <v>2342</v>
      </c>
      <c r="V618" s="65">
        <v>30</v>
      </c>
      <c r="W618" s="65">
        <v>28</v>
      </c>
      <c r="X618" s="67">
        <v>30</v>
      </c>
      <c r="Y618" s="65">
        <v>29</v>
      </c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37">
        <f t="shared" si="37"/>
        <v>29</v>
      </c>
      <c r="BM618" s="37">
        <f t="shared" si="38"/>
        <v>38.666666666666664</v>
      </c>
      <c r="BN618" s="38">
        <v>20</v>
      </c>
      <c r="BO618" s="38">
        <v>20</v>
      </c>
      <c r="BP618" s="117">
        <f t="shared" si="39"/>
        <v>78.66666666666666</v>
      </c>
    </row>
    <row r="619" spans="1:68" ht="18" customHeight="1">
      <c r="A619" s="29" t="s">
        <v>1589</v>
      </c>
      <c r="B619" s="30" t="s">
        <v>2541</v>
      </c>
      <c r="C619" s="68" t="s">
        <v>1995</v>
      </c>
      <c r="D619" s="31" t="s">
        <v>1795</v>
      </c>
      <c r="E619" s="31" t="s">
        <v>1796</v>
      </c>
      <c r="F619" s="32" t="s">
        <v>2270</v>
      </c>
      <c r="G619" s="33" t="s">
        <v>2271</v>
      </c>
      <c r="H619" s="69" t="s">
        <v>1589</v>
      </c>
      <c r="I619" s="34" t="s">
        <v>2039</v>
      </c>
      <c r="J619" s="69" t="s">
        <v>2361</v>
      </c>
      <c r="K619" s="35" t="s">
        <v>2045</v>
      </c>
      <c r="L619" s="65">
        <v>30</v>
      </c>
      <c r="M619" s="65">
        <v>30</v>
      </c>
      <c r="N619" s="65">
        <v>30</v>
      </c>
      <c r="O619" s="65">
        <v>28</v>
      </c>
      <c r="P619" s="65">
        <v>27</v>
      </c>
      <c r="Q619" s="65">
        <v>30</v>
      </c>
      <c r="R619" s="65">
        <v>27</v>
      </c>
      <c r="S619" s="65">
        <v>30</v>
      </c>
      <c r="T619" s="65">
        <v>30</v>
      </c>
      <c r="U619" s="65">
        <v>30</v>
      </c>
      <c r="V619" s="65">
        <v>26</v>
      </c>
      <c r="W619" s="65">
        <v>28</v>
      </c>
      <c r="X619" s="67">
        <v>30</v>
      </c>
      <c r="Y619" s="65">
        <v>29</v>
      </c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37">
        <f t="shared" si="37"/>
        <v>28.928571428571427</v>
      </c>
      <c r="BM619" s="37">
        <f t="shared" si="38"/>
        <v>38.57142857142857</v>
      </c>
      <c r="BN619" s="38">
        <v>20</v>
      </c>
      <c r="BO619" s="38">
        <v>20</v>
      </c>
      <c r="BP619" s="117">
        <f t="shared" si="39"/>
        <v>78.57142857142857</v>
      </c>
    </row>
    <row r="620" spans="1:68" ht="18" customHeight="1">
      <c r="A620" s="29" t="s">
        <v>1589</v>
      </c>
      <c r="B620" s="30" t="s">
        <v>2541</v>
      </c>
      <c r="C620" s="68" t="s">
        <v>1996</v>
      </c>
      <c r="D620" s="31" t="s">
        <v>1797</v>
      </c>
      <c r="E620" s="31" t="s">
        <v>1798</v>
      </c>
      <c r="F620" s="32" t="s">
        <v>2272</v>
      </c>
      <c r="G620" s="33" t="s">
        <v>2080</v>
      </c>
      <c r="H620" s="69" t="s">
        <v>2074</v>
      </c>
      <c r="I620" s="34" t="s">
        <v>2040</v>
      </c>
      <c r="J620" s="69" t="s">
        <v>2361</v>
      </c>
      <c r="K620" s="35" t="s">
        <v>2047</v>
      </c>
      <c r="L620" s="65">
        <v>30</v>
      </c>
      <c r="M620" s="65">
        <v>30</v>
      </c>
      <c r="N620" s="65">
        <v>30</v>
      </c>
      <c r="O620" s="65">
        <v>29</v>
      </c>
      <c r="P620" s="65">
        <v>30</v>
      </c>
      <c r="Q620" s="65">
        <v>30</v>
      </c>
      <c r="R620" s="65">
        <v>27</v>
      </c>
      <c r="S620" s="65">
        <v>30</v>
      </c>
      <c r="T620" s="65">
        <v>30</v>
      </c>
      <c r="U620" s="65" t="s">
        <v>2342</v>
      </c>
      <c r="V620" s="65">
        <v>30</v>
      </c>
      <c r="W620" s="65">
        <v>28</v>
      </c>
      <c r="X620" s="67">
        <v>30</v>
      </c>
      <c r="Y620" s="65">
        <v>29.8</v>
      </c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37">
        <f t="shared" si="37"/>
        <v>29.523076923076925</v>
      </c>
      <c r="BM620" s="37">
        <f t="shared" si="38"/>
        <v>39.364102564102566</v>
      </c>
      <c r="BN620" s="38">
        <v>20</v>
      </c>
      <c r="BO620" s="38">
        <v>20</v>
      </c>
      <c r="BP620" s="117">
        <f t="shared" si="39"/>
        <v>79.36410256410257</v>
      </c>
    </row>
    <row r="621" spans="1:68" ht="18" customHeight="1">
      <c r="A621" s="29" t="s">
        <v>1589</v>
      </c>
      <c r="B621" s="30" t="s">
        <v>2541</v>
      </c>
      <c r="C621" s="68" t="s">
        <v>1997</v>
      </c>
      <c r="D621" s="31" t="s">
        <v>1799</v>
      </c>
      <c r="E621" s="31" t="s">
        <v>1800</v>
      </c>
      <c r="F621" s="32" t="s">
        <v>2273</v>
      </c>
      <c r="G621" s="33" t="s">
        <v>2274</v>
      </c>
      <c r="H621" s="69" t="s">
        <v>1589</v>
      </c>
      <c r="I621" s="34" t="s">
        <v>2039</v>
      </c>
      <c r="J621" s="69" t="s">
        <v>2361</v>
      </c>
      <c r="K621" s="35" t="s">
        <v>2044</v>
      </c>
      <c r="L621" s="65">
        <v>30</v>
      </c>
      <c r="M621" s="65" t="s">
        <v>2346</v>
      </c>
      <c r="N621" s="65">
        <v>28</v>
      </c>
      <c r="O621" s="65">
        <v>30</v>
      </c>
      <c r="P621" s="65">
        <v>28</v>
      </c>
      <c r="Q621" s="65">
        <v>30</v>
      </c>
      <c r="R621" s="65">
        <v>24</v>
      </c>
      <c r="S621" s="65">
        <v>30</v>
      </c>
      <c r="T621" s="65">
        <v>30</v>
      </c>
      <c r="U621" s="130">
        <v>30</v>
      </c>
      <c r="V621" s="65">
        <v>26</v>
      </c>
      <c r="W621" s="65">
        <v>27</v>
      </c>
      <c r="X621" s="67" t="s">
        <v>2346</v>
      </c>
      <c r="Y621" s="65">
        <v>29</v>
      </c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37">
        <f t="shared" si="37"/>
        <v>28.5</v>
      </c>
      <c r="BM621" s="37">
        <f t="shared" si="38"/>
        <v>38</v>
      </c>
      <c r="BN621" s="38">
        <v>20</v>
      </c>
      <c r="BO621" s="38">
        <v>20</v>
      </c>
      <c r="BP621" s="117">
        <f t="shared" si="39"/>
        <v>78</v>
      </c>
    </row>
    <row r="622" spans="1:68" s="4" customFormat="1" ht="18" customHeight="1">
      <c r="A622" s="29" t="s">
        <v>1589</v>
      </c>
      <c r="B622" s="30" t="s">
        <v>2541</v>
      </c>
      <c r="C622" s="68" t="s">
        <v>1999</v>
      </c>
      <c r="D622" s="31" t="s">
        <v>1803</v>
      </c>
      <c r="E622" s="31" t="s">
        <v>1615</v>
      </c>
      <c r="F622" s="32" t="s">
        <v>2276</v>
      </c>
      <c r="G622" s="33" t="s">
        <v>2080</v>
      </c>
      <c r="H622" s="69" t="s">
        <v>2074</v>
      </c>
      <c r="I622" s="34" t="s">
        <v>2039</v>
      </c>
      <c r="J622" s="69" t="s">
        <v>2361</v>
      </c>
      <c r="K622" s="35" t="s">
        <v>2045</v>
      </c>
      <c r="L622" s="65">
        <v>30</v>
      </c>
      <c r="M622" s="65">
        <v>30</v>
      </c>
      <c r="N622" s="65">
        <v>28</v>
      </c>
      <c r="O622" s="65">
        <v>28</v>
      </c>
      <c r="P622" s="65">
        <v>28</v>
      </c>
      <c r="Q622" s="65">
        <v>30</v>
      </c>
      <c r="R622" s="65">
        <v>24</v>
      </c>
      <c r="S622" s="65">
        <v>30</v>
      </c>
      <c r="T622" s="65">
        <v>30</v>
      </c>
      <c r="U622" s="130">
        <v>30</v>
      </c>
      <c r="V622" s="65">
        <v>24</v>
      </c>
      <c r="W622" s="65">
        <v>27</v>
      </c>
      <c r="X622" s="67">
        <v>30</v>
      </c>
      <c r="Y622" s="65">
        <v>30</v>
      </c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37">
        <f t="shared" si="37"/>
        <v>28.5</v>
      </c>
      <c r="BM622" s="37">
        <f t="shared" si="38"/>
        <v>38</v>
      </c>
      <c r="BN622" s="38">
        <v>20</v>
      </c>
      <c r="BO622" s="38">
        <v>20</v>
      </c>
      <c r="BP622" s="117">
        <f t="shared" si="39"/>
        <v>78</v>
      </c>
    </row>
    <row r="623" spans="1:68" ht="18" customHeight="1">
      <c r="A623" s="29" t="s">
        <v>1589</v>
      </c>
      <c r="B623" s="30" t="s">
        <v>2541</v>
      </c>
      <c r="C623" s="68" t="s">
        <v>2001</v>
      </c>
      <c r="D623" s="31" t="s">
        <v>1805</v>
      </c>
      <c r="E623" s="31" t="s">
        <v>1738</v>
      </c>
      <c r="F623" s="32" t="s">
        <v>2278</v>
      </c>
      <c r="G623" s="33" t="s">
        <v>2069</v>
      </c>
      <c r="H623" s="69" t="s">
        <v>1589</v>
      </c>
      <c r="I623" s="34" t="s">
        <v>2039</v>
      </c>
      <c r="J623" s="69" t="s">
        <v>2361</v>
      </c>
      <c r="K623" s="35" t="s">
        <v>2045</v>
      </c>
      <c r="L623" s="65">
        <v>30</v>
      </c>
      <c r="M623" s="65">
        <v>30</v>
      </c>
      <c r="N623" s="65">
        <v>30</v>
      </c>
      <c r="O623" s="65">
        <v>30</v>
      </c>
      <c r="P623" s="65">
        <v>27</v>
      </c>
      <c r="Q623" s="65">
        <v>30</v>
      </c>
      <c r="R623" s="65">
        <v>27</v>
      </c>
      <c r="S623" s="65">
        <v>30</v>
      </c>
      <c r="T623" s="65">
        <v>30</v>
      </c>
      <c r="U623" s="65" t="s">
        <v>2342</v>
      </c>
      <c r="V623" s="65">
        <v>30</v>
      </c>
      <c r="W623" s="65">
        <v>27</v>
      </c>
      <c r="X623" s="67">
        <v>30</v>
      </c>
      <c r="Y623" s="65">
        <v>30</v>
      </c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37">
        <f t="shared" si="37"/>
        <v>29.307692307692307</v>
      </c>
      <c r="BM623" s="37">
        <f t="shared" si="38"/>
        <v>39.07692307692308</v>
      </c>
      <c r="BN623" s="38">
        <v>20</v>
      </c>
      <c r="BO623" s="38">
        <v>20</v>
      </c>
      <c r="BP623" s="117">
        <f t="shared" si="39"/>
        <v>79.07692307692308</v>
      </c>
    </row>
    <row r="624" spans="1:68" ht="18" customHeight="1">
      <c r="A624" s="29" t="s">
        <v>2704</v>
      </c>
      <c r="B624" s="30" t="s">
        <v>2541</v>
      </c>
      <c r="C624" s="31" t="s">
        <v>3053</v>
      </c>
      <c r="D624" s="31" t="s">
        <v>3054</v>
      </c>
      <c r="E624" s="31" t="s">
        <v>2403</v>
      </c>
      <c r="F624" s="32" t="s">
        <v>3055</v>
      </c>
      <c r="G624" s="33" t="s">
        <v>2238</v>
      </c>
      <c r="H624" s="33" t="s">
        <v>2074</v>
      </c>
      <c r="I624" s="35" t="s">
        <v>2039</v>
      </c>
      <c r="J624" s="35" t="s">
        <v>2361</v>
      </c>
      <c r="K624" s="35" t="s">
        <v>2713</v>
      </c>
      <c r="L624" s="97">
        <v>30</v>
      </c>
      <c r="M624" s="133" t="s">
        <v>2390</v>
      </c>
      <c r="N624" s="133">
        <v>30</v>
      </c>
      <c r="O624" s="133">
        <v>30</v>
      </c>
      <c r="P624" s="133">
        <v>30</v>
      </c>
      <c r="Q624" s="133">
        <v>30</v>
      </c>
      <c r="R624" s="133">
        <v>30</v>
      </c>
      <c r="S624" s="133" t="s">
        <v>2390</v>
      </c>
      <c r="T624" s="97">
        <v>30</v>
      </c>
      <c r="U624" s="133">
        <v>30</v>
      </c>
      <c r="V624" s="101">
        <v>30</v>
      </c>
      <c r="W624" s="133">
        <v>30</v>
      </c>
      <c r="X624" s="133">
        <v>27</v>
      </c>
      <c r="Y624" s="133">
        <v>30</v>
      </c>
      <c r="Z624" s="133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133"/>
      <c r="AO624" s="133"/>
      <c r="AP624" s="133"/>
      <c r="AQ624" s="133"/>
      <c r="AR624" s="133"/>
      <c r="AS624" s="134"/>
      <c r="AT624" s="97"/>
      <c r="AU624" s="97"/>
      <c r="AV624" s="97"/>
      <c r="AW624" s="97"/>
      <c r="AX624" s="97"/>
      <c r="AY624" s="97"/>
      <c r="AZ624" s="97"/>
      <c r="BA624" s="133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37">
        <f t="shared" si="37"/>
        <v>29.75</v>
      </c>
      <c r="BM624" s="37">
        <f t="shared" si="38"/>
        <v>39.666666666666664</v>
      </c>
      <c r="BN624" s="38">
        <v>20</v>
      </c>
      <c r="BO624" s="38">
        <v>20</v>
      </c>
      <c r="BP624" s="117">
        <f t="shared" si="39"/>
        <v>79.66666666666666</v>
      </c>
    </row>
    <row r="625" spans="1:68" ht="18" customHeight="1">
      <c r="A625" s="29" t="s">
        <v>2704</v>
      </c>
      <c r="B625" s="30" t="s">
        <v>2541</v>
      </c>
      <c r="C625" s="31" t="s">
        <v>3056</v>
      </c>
      <c r="D625" s="31" t="s">
        <v>3057</v>
      </c>
      <c r="E625" s="31" t="s">
        <v>3058</v>
      </c>
      <c r="F625" s="32" t="s">
        <v>3059</v>
      </c>
      <c r="G625" s="33" t="s">
        <v>2080</v>
      </c>
      <c r="H625" s="33" t="s">
        <v>2074</v>
      </c>
      <c r="I625" s="35" t="s">
        <v>2039</v>
      </c>
      <c r="J625" s="35" t="s">
        <v>2361</v>
      </c>
      <c r="K625" s="35" t="s">
        <v>2708</v>
      </c>
      <c r="L625" s="97">
        <v>28</v>
      </c>
      <c r="M625" s="133">
        <v>30</v>
      </c>
      <c r="N625" s="133">
        <v>29</v>
      </c>
      <c r="O625" s="133">
        <v>30</v>
      </c>
      <c r="P625" s="133">
        <v>29</v>
      </c>
      <c r="Q625" s="133">
        <v>30</v>
      </c>
      <c r="R625" s="133">
        <v>30</v>
      </c>
      <c r="S625" s="133">
        <v>30</v>
      </c>
      <c r="T625" s="97">
        <v>30</v>
      </c>
      <c r="U625" s="134" t="s">
        <v>2390</v>
      </c>
      <c r="V625" s="101">
        <v>30</v>
      </c>
      <c r="W625" s="133">
        <v>30</v>
      </c>
      <c r="X625" s="133">
        <v>29</v>
      </c>
      <c r="Y625" s="133">
        <v>30</v>
      </c>
      <c r="Z625" s="133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133"/>
      <c r="AO625" s="133"/>
      <c r="AP625" s="133"/>
      <c r="AQ625" s="133"/>
      <c r="AR625" s="133"/>
      <c r="AS625" s="134"/>
      <c r="AT625" s="97"/>
      <c r="AU625" s="97"/>
      <c r="AV625" s="97"/>
      <c r="AW625" s="97"/>
      <c r="AX625" s="97"/>
      <c r="AY625" s="97"/>
      <c r="AZ625" s="97"/>
      <c r="BA625" s="133"/>
      <c r="BB625" s="134"/>
      <c r="BC625" s="134"/>
      <c r="BD625" s="134"/>
      <c r="BE625" s="134"/>
      <c r="BF625" s="134"/>
      <c r="BG625" s="134"/>
      <c r="BH625" s="134"/>
      <c r="BI625" s="134"/>
      <c r="BJ625" s="134"/>
      <c r="BK625" s="134"/>
      <c r="BL625" s="37">
        <f t="shared" si="37"/>
        <v>29.615384615384617</v>
      </c>
      <c r="BM625" s="37">
        <f t="shared" si="38"/>
        <v>39.48717948717949</v>
      </c>
      <c r="BN625" s="38">
        <v>20</v>
      </c>
      <c r="BO625" s="38">
        <v>20</v>
      </c>
      <c r="BP625" s="117">
        <f t="shared" si="39"/>
        <v>79.48717948717949</v>
      </c>
    </row>
    <row r="626" spans="1:68" s="4" customFormat="1" ht="18" customHeight="1">
      <c r="A626" s="29" t="s">
        <v>2704</v>
      </c>
      <c r="B626" s="30" t="s">
        <v>2541</v>
      </c>
      <c r="C626" s="31" t="s">
        <v>3060</v>
      </c>
      <c r="D626" s="31" t="s">
        <v>3061</v>
      </c>
      <c r="E626" s="31" t="s">
        <v>3062</v>
      </c>
      <c r="F626" s="32" t="s">
        <v>3063</v>
      </c>
      <c r="G626" s="33" t="s">
        <v>2080</v>
      </c>
      <c r="H626" s="33" t="s">
        <v>2074</v>
      </c>
      <c r="I626" s="35" t="s">
        <v>2040</v>
      </c>
      <c r="J626" s="35" t="s">
        <v>2361</v>
      </c>
      <c r="K626" s="35" t="s">
        <v>2736</v>
      </c>
      <c r="L626" s="97">
        <v>29</v>
      </c>
      <c r="M626" s="133">
        <v>30</v>
      </c>
      <c r="N626" s="133">
        <v>30</v>
      </c>
      <c r="O626" s="133">
        <v>30</v>
      </c>
      <c r="P626" s="133">
        <v>30</v>
      </c>
      <c r="Q626" s="133">
        <v>30</v>
      </c>
      <c r="R626" s="133">
        <v>30</v>
      </c>
      <c r="S626" s="133">
        <v>30</v>
      </c>
      <c r="T626" s="97">
        <v>30</v>
      </c>
      <c r="U626" s="133">
        <v>30</v>
      </c>
      <c r="V626" s="101">
        <v>30</v>
      </c>
      <c r="W626" s="133">
        <v>29</v>
      </c>
      <c r="X626" s="133">
        <v>30</v>
      </c>
      <c r="Y626" s="133">
        <v>30</v>
      </c>
      <c r="Z626" s="133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133"/>
      <c r="AO626" s="133"/>
      <c r="AP626" s="133"/>
      <c r="AQ626" s="133"/>
      <c r="AR626" s="133"/>
      <c r="AS626" s="134"/>
      <c r="AT626" s="97"/>
      <c r="AU626" s="97"/>
      <c r="AV626" s="97"/>
      <c r="AW626" s="97"/>
      <c r="AX626" s="97"/>
      <c r="AY626" s="97"/>
      <c r="AZ626" s="97"/>
      <c r="BA626" s="133"/>
      <c r="BB626" s="134"/>
      <c r="BC626" s="134"/>
      <c r="BD626" s="134"/>
      <c r="BE626" s="134"/>
      <c r="BF626" s="134"/>
      <c r="BG626" s="134"/>
      <c r="BH626" s="134"/>
      <c r="BI626" s="134"/>
      <c r="BJ626" s="134"/>
      <c r="BK626" s="134"/>
      <c r="BL626" s="37">
        <f t="shared" si="37"/>
        <v>29.857142857142858</v>
      </c>
      <c r="BM626" s="37">
        <f t="shared" si="38"/>
        <v>39.80952380952381</v>
      </c>
      <c r="BN626" s="38">
        <v>20</v>
      </c>
      <c r="BO626" s="38">
        <v>20</v>
      </c>
      <c r="BP626" s="117">
        <f t="shared" si="39"/>
        <v>79.80952380952381</v>
      </c>
    </row>
    <row r="627" spans="1:68" s="4" customFormat="1" ht="18" customHeight="1">
      <c r="A627" s="29" t="s">
        <v>1589</v>
      </c>
      <c r="B627" s="30" t="s">
        <v>2541</v>
      </c>
      <c r="C627" s="68" t="s">
        <v>2002</v>
      </c>
      <c r="D627" s="31" t="s">
        <v>1806</v>
      </c>
      <c r="E627" s="31" t="s">
        <v>1657</v>
      </c>
      <c r="F627" s="32" t="s">
        <v>2279</v>
      </c>
      <c r="G627" s="33" t="s">
        <v>2080</v>
      </c>
      <c r="H627" s="69" t="s">
        <v>2074</v>
      </c>
      <c r="I627" s="34" t="s">
        <v>2039</v>
      </c>
      <c r="J627" s="69" t="s">
        <v>2361</v>
      </c>
      <c r="K627" s="35" t="s">
        <v>2044</v>
      </c>
      <c r="L627" s="65">
        <v>30</v>
      </c>
      <c r="M627" s="65">
        <v>30</v>
      </c>
      <c r="N627" s="65">
        <v>26</v>
      </c>
      <c r="O627" s="65">
        <v>29</v>
      </c>
      <c r="P627" s="65">
        <v>30</v>
      </c>
      <c r="Q627" s="65">
        <v>30</v>
      </c>
      <c r="R627" s="65">
        <v>27</v>
      </c>
      <c r="S627" s="65">
        <v>30</v>
      </c>
      <c r="T627" s="65">
        <v>30</v>
      </c>
      <c r="U627" s="65" t="s">
        <v>2342</v>
      </c>
      <c r="V627" s="65">
        <v>30</v>
      </c>
      <c r="W627" s="65">
        <v>27</v>
      </c>
      <c r="X627" s="67">
        <v>30</v>
      </c>
      <c r="Y627" s="65">
        <v>30</v>
      </c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37">
        <f t="shared" si="37"/>
        <v>29.153846153846153</v>
      </c>
      <c r="BM627" s="37">
        <f t="shared" si="38"/>
        <v>38.871794871794876</v>
      </c>
      <c r="BN627" s="38">
        <v>20</v>
      </c>
      <c r="BO627" s="38">
        <v>20</v>
      </c>
      <c r="BP627" s="117">
        <f t="shared" si="39"/>
        <v>78.87179487179488</v>
      </c>
    </row>
    <row r="628" spans="1:68" ht="18" customHeight="1">
      <c r="A628" s="29" t="s">
        <v>2704</v>
      </c>
      <c r="B628" s="30" t="s">
        <v>2541</v>
      </c>
      <c r="C628" s="31" t="s">
        <v>3064</v>
      </c>
      <c r="D628" s="31" t="s">
        <v>3065</v>
      </c>
      <c r="E628" s="31" t="s">
        <v>2555</v>
      </c>
      <c r="F628" s="32" t="s">
        <v>3066</v>
      </c>
      <c r="G628" s="33" t="s">
        <v>2080</v>
      </c>
      <c r="H628" s="33" t="s">
        <v>2074</v>
      </c>
      <c r="I628" s="35" t="s">
        <v>2039</v>
      </c>
      <c r="J628" s="35" t="s">
        <v>2361</v>
      </c>
      <c r="K628" s="35" t="s">
        <v>2713</v>
      </c>
      <c r="L628" s="97">
        <v>28</v>
      </c>
      <c r="M628" s="133" t="s">
        <v>2390</v>
      </c>
      <c r="N628" s="133">
        <v>28</v>
      </c>
      <c r="O628" s="133">
        <v>28</v>
      </c>
      <c r="P628" s="133">
        <v>28</v>
      </c>
      <c r="Q628" s="133">
        <v>30</v>
      </c>
      <c r="R628" s="133">
        <v>30</v>
      </c>
      <c r="S628" s="133" t="s">
        <v>2390</v>
      </c>
      <c r="T628" s="97">
        <v>30</v>
      </c>
      <c r="U628" s="133">
        <v>30</v>
      </c>
      <c r="V628" s="101">
        <v>30</v>
      </c>
      <c r="W628" s="133">
        <v>29</v>
      </c>
      <c r="X628" s="133">
        <v>30</v>
      </c>
      <c r="Y628" s="133">
        <v>30</v>
      </c>
      <c r="Z628" s="133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133"/>
      <c r="AO628" s="133"/>
      <c r="AP628" s="133"/>
      <c r="AQ628" s="133"/>
      <c r="AR628" s="133"/>
      <c r="AS628" s="134"/>
      <c r="AT628" s="97"/>
      <c r="AU628" s="97"/>
      <c r="AV628" s="97"/>
      <c r="AW628" s="97"/>
      <c r="AX628" s="97"/>
      <c r="AY628" s="97"/>
      <c r="AZ628" s="97"/>
      <c r="BA628" s="133"/>
      <c r="BB628" s="134"/>
      <c r="BC628" s="134"/>
      <c r="BD628" s="134"/>
      <c r="BE628" s="134"/>
      <c r="BF628" s="134"/>
      <c r="BG628" s="134"/>
      <c r="BH628" s="134"/>
      <c r="BI628" s="134"/>
      <c r="BJ628" s="134"/>
      <c r="BK628" s="134"/>
      <c r="BL628" s="37">
        <f t="shared" si="37"/>
        <v>29.25</v>
      </c>
      <c r="BM628" s="37">
        <f t="shared" si="38"/>
        <v>39</v>
      </c>
      <c r="BN628" s="38">
        <v>20</v>
      </c>
      <c r="BO628" s="38">
        <v>20</v>
      </c>
      <c r="BP628" s="117">
        <f t="shared" si="39"/>
        <v>79</v>
      </c>
    </row>
    <row r="629" spans="1:68" ht="18" customHeight="1">
      <c r="A629" s="29" t="s">
        <v>2704</v>
      </c>
      <c r="B629" s="30" t="s">
        <v>2541</v>
      </c>
      <c r="C629" s="31" t="s">
        <v>3067</v>
      </c>
      <c r="D629" s="31" t="s">
        <v>3065</v>
      </c>
      <c r="E629" s="31" t="s">
        <v>3068</v>
      </c>
      <c r="F629" s="32" t="s">
        <v>3069</v>
      </c>
      <c r="G629" s="33" t="s">
        <v>2080</v>
      </c>
      <c r="H629" s="33" t="s">
        <v>2074</v>
      </c>
      <c r="I629" s="35" t="s">
        <v>2039</v>
      </c>
      <c r="J629" s="35" t="s">
        <v>2361</v>
      </c>
      <c r="K629" s="35" t="s">
        <v>2708</v>
      </c>
      <c r="L629" s="97">
        <v>29</v>
      </c>
      <c r="M629" s="133" t="s">
        <v>2390</v>
      </c>
      <c r="N629" s="133">
        <v>28</v>
      </c>
      <c r="O629" s="133">
        <v>28</v>
      </c>
      <c r="P629" s="133">
        <v>28</v>
      </c>
      <c r="Q629" s="133">
        <v>30</v>
      </c>
      <c r="R629" s="133">
        <v>30</v>
      </c>
      <c r="S629" s="133" t="s">
        <v>2390</v>
      </c>
      <c r="T629" s="97">
        <v>30</v>
      </c>
      <c r="U629" s="133">
        <v>30</v>
      </c>
      <c r="V629" s="101">
        <v>30</v>
      </c>
      <c r="W629" s="133">
        <v>29</v>
      </c>
      <c r="X629" s="133">
        <v>28</v>
      </c>
      <c r="Y629" s="133">
        <v>30</v>
      </c>
      <c r="Z629" s="133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133"/>
      <c r="AO629" s="133"/>
      <c r="AP629" s="133"/>
      <c r="AQ629" s="133"/>
      <c r="AR629" s="133"/>
      <c r="AS629" s="134"/>
      <c r="AT629" s="97"/>
      <c r="AU629" s="97"/>
      <c r="AV629" s="97"/>
      <c r="AW629" s="97"/>
      <c r="AX629" s="97"/>
      <c r="AY629" s="97"/>
      <c r="AZ629" s="97"/>
      <c r="BA629" s="133"/>
      <c r="BB629" s="134"/>
      <c r="BC629" s="134"/>
      <c r="BD629" s="134"/>
      <c r="BE629" s="134"/>
      <c r="BF629" s="134"/>
      <c r="BG629" s="134"/>
      <c r="BH629" s="134"/>
      <c r="BI629" s="134"/>
      <c r="BJ629" s="134"/>
      <c r="BK629" s="134"/>
      <c r="BL629" s="37">
        <f t="shared" si="37"/>
        <v>29.166666666666668</v>
      </c>
      <c r="BM629" s="37">
        <f t="shared" si="38"/>
        <v>38.88888888888889</v>
      </c>
      <c r="BN629" s="38">
        <v>20</v>
      </c>
      <c r="BO629" s="38">
        <v>20</v>
      </c>
      <c r="BP629" s="117">
        <f t="shared" si="39"/>
        <v>78.88888888888889</v>
      </c>
    </row>
    <row r="630" spans="1:68" ht="18" customHeight="1">
      <c r="A630" s="29" t="s">
        <v>1589</v>
      </c>
      <c r="B630" s="30" t="s">
        <v>2541</v>
      </c>
      <c r="C630" s="68" t="s">
        <v>2003</v>
      </c>
      <c r="D630" s="31" t="s">
        <v>1807</v>
      </c>
      <c r="E630" s="31" t="s">
        <v>1808</v>
      </c>
      <c r="F630" s="32" t="s">
        <v>2280</v>
      </c>
      <c r="G630" s="33" t="s">
        <v>2076</v>
      </c>
      <c r="H630" s="69" t="s">
        <v>1589</v>
      </c>
      <c r="I630" s="34" t="s">
        <v>2039</v>
      </c>
      <c r="J630" s="69" t="s">
        <v>2361</v>
      </c>
      <c r="K630" s="35" t="s">
        <v>2045</v>
      </c>
      <c r="L630" s="65">
        <v>30</v>
      </c>
      <c r="M630" s="65">
        <v>30</v>
      </c>
      <c r="N630" s="65">
        <v>28</v>
      </c>
      <c r="O630" s="65">
        <v>30</v>
      </c>
      <c r="P630" s="65">
        <v>27</v>
      </c>
      <c r="Q630" s="65">
        <v>30</v>
      </c>
      <c r="R630" s="65">
        <v>24</v>
      </c>
      <c r="S630" s="65">
        <v>30</v>
      </c>
      <c r="T630" s="65">
        <v>30</v>
      </c>
      <c r="U630" s="65" t="s">
        <v>2342</v>
      </c>
      <c r="V630" s="65">
        <v>28</v>
      </c>
      <c r="W630" s="65">
        <v>27</v>
      </c>
      <c r="X630" s="67">
        <v>30</v>
      </c>
      <c r="Y630" s="65">
        <v>30</v>
      </c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37">
        <f t="shared" si="37"/>
        <v>28.76923076923077</v>
      </c>
      <c r="BM630" s="37">
        <f t="shared" si="38"/>
        <v>38.35897435897436</v>
      </c>
      <c r="BN630" s="38">
        <v>20</v>
      </c>
      <c r="BO630" s="38">
        <v>20</v>
      </c>
      <c r="BP630" s="117">
        <f t="shared" si="39"/>
        <v>78.35897435897436</v>
      </c>
    </row>
    <row r="631" spans="1:68" ht="18" customHeight="1">
      <c r="A631" s="29" t="s">
        <v>1589</v>
      </c>
      <c r="B631" s="30" t="s">
        <v>2541</v>
      </c>
      <c r="C631" s="68" t="s">
        <v>2007</v>
      </c>
      <c r="D631" s="31" t="s">
        <v>1811</v>
      </c>
      <c r="E631" s="31" t="s">
        <v>1735</v>
      </c>
      <c r="F631" s="32" t="s">
        <v>2300</v>
      </c>
      <c r="G631" s="33" t="s">
        <v>2069</v>
      </c>
      <c r="H631" s="69" t="s">
        <v>1589</v>
      </c>
      <c r="I631" s="34" t="s">
        <v>2039</v>
      </c>
      <c r="J631" s="69" t="s">
        <v>2361</v>
      </c>
      <c r="K631" s="35" t="s">
        <v>2044</v>
      </c>
      <c r="L631" s="65">
        <v>30</v>
      </c>
      <c r="M631" s="65">
        <v>28</v>
      </c>
      <c r="N631" s="65">
        <v>28</v>
      </c>
      <c r="O631" s="65">
        <v>30</v>
      </c>
      <c r="P631" s="65">
        <v>27</v>
      </c>
      <c r="Q631" s="65">
        <v>30</v>
      </c>
      <c r="R631" s="65">
        <v>27</v>
      </c>
      <c r="S631" s="65">
        <v>30</v>
      </c>
      <c r="T631" s="65">
        <v>30</v>
      </c>
      <c r="U631" s="65">
        <v>30</v>
      </c>
      <c r="V631" s="65">
        <v>26</v>
      </c>
      <c r="W631" s="65">
        <v>27</v>
      </c>
      <c r="X631" s="67">
        <v>30</v>
      </c>
      <c r="Y631" s="65">
        <v>29</v>
      </c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37">
        <f t="shared" si="37"/>
        <v>28.714285714285715</v>
      </c>
      <c r="BM631" s="37">
        <f t="shared" si="38"/>
        <v>38.28571428571429</v>
      </c>
      <c r="BN631" s="38">
        <v>20</v>
      </c>
      <c r="BO631" s="38">
        <v>20</v>
      </c>
      <c r="BP631" s="117">
        <f t="shared" si="39"/>
        <v>78.28571428571429</v>
      </c>
    </row>
    <row r="632" spans="1:68" ht="18" customHeight="1">
      <c r="A632" s="29" t="s">
        <v>1589</v>
      </c>
      <c r="B632" s="30" t="s">
        <v>2541</v>
      </c>
      <c r="C632" s="68" t="s">
        <v>2008</v>
      </c>
      <c r="D632" s="31" t="s">
        <v>1811</v>
      </c>
      <c r="E632" s="31" t="s">
        <v>1802</v>
      </c>
      <c r="F632" s="32" t="s">
        <v>2301</v>
      </c>
      <c r="G632" s="33" t="s">
        <v>2299</v>
      </c>
      <c r="H632" s="69" t="s">
        <v>2074</v>
      </c>
      <c r="I632" s="34" t="s">
        <v>2039</v>
      </c>
      <c r="J632" s="69" t="s">
        <v>2361</v>
      </c>
      <c r="K632" s="35" t="s">
        <v>2045</v>
      </c>
      <c r="L632" s="65">
        <v>30</v>
      </c>
      <c r="M632" s="65">
        <v>30</v>
      </c>
      <c r="N632" s="65">
        <v>28</v>
      </c>
      <c r="O632" s="65">
        <v>30</v>
      </c>
      <c r="P632" s="65">
        <v>28</v>
      </c>
      <c r="Q632" s="65">
        <v>30</v>
      </c>
      <c r="R632" s="65">
        <v>27</v>
      </c>
      <c r="S632" s="65">
        <v>30</v>
      </c>
      <c r="T632" s="65">
        <v>30</v>
      </c>
      <c r="U632" s="65" t="s">
        <v>2342</v>
      </c>
      <c r="V632" s="65">
        <v>30</v>
      </c>
      <c r="W632" s="65">
        <v>28</v>
      </c>
      <c r="X632" s="67">
        <v>30</v>
      </c>
      <c r="Y632" s="65">
        <v>30</v>
      </c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37">
        <f t="shared" si="37"/>
        <v>29.307692307692307</v>
      </c>
      <c r="BM632" s="37">
        <f t="shared" si="38"/>
        <v>39.07692307692308</v>
      </c>
      <c r="BN632" s="38">
        <v>20</v>
      </c>
      <c r="BO632" s="38">
        <v>20</v>
      </c>
      <c r="BP632" s="117">
        <f t="shared" si="39"/>
        <v>79.07692307692308</v>
      </c>
    </row>
    <row r="633" spans="1:68" s="4" customFormat="1" ht="18" customHeight="1">
      <c r="A633" s="29" t="s">
        <v>1589</v>
      </c>
      <c r="B633" s="30" t="s">
        <v>2541</v>
      </c>
      <c r="C633" s="68" t="s">
        <v>2005</v>
      </c>
      <c r="D633" s="31" t="s">
        <v>1811</v>
      </c>
      <c r="E633" s="31" t="s">
        <v>1812</v>
      </c>
      <c r="F633" s="32" t="s">
        <v>2297</v>
      </c>
      <c r="G633" s="33" t="s">
        <v>2069</v>
      </c>
      <c r="H633" s="69" t="s">
        <v>1589</v>
      </c>
      <c r="I633" s="34" t="s">
        <v>2040</v>
      </c>
      <c r="J633" s="69" t="s">
        <v>2361</v>
      </c>
      <c r="K633" s="35" t="s">
        <v>2047</v>
      </c>
      <c r="L633" s="65">
        <v>30</v>
      </c>
      <c r="M633" s="65">
        <v>30</v>
      </c>
      <c r="N633" s="65">
        <v>26</v>
      </c>
      <c r="O633" s="65">
        <v>30</v>
      </c>
      <c r="P633" s="65">
        <v>30</v>
      </c>
      <c r="Q633" s="65">
        <v>30</v>
      </c>
      <c r="R633" s="65">
        <v>27</v>
      </c>
      <c r="S633" s="65">
        <v>30</v>
      </c>
      <c r="T633" s="65">
        <v>30</v>
      </c>
      <c r="U633" s="65">
        <v>30</v>
      </c>
      <c r="V633" s="65">
        <v>28</v>
      </c>
      <c r="W633" s="65">
        <v>27</v>
      </c>
      <c r="X633" s="67">
        <v>30</v>
      </c>
      <c r="Y633" s="65">
        <v>30</v>
      </c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37">
        <f t="shared" si="37"/>
        <v>29.142857142857142</v>
      </c>
      <c r="BM633" s="37">
        <f t="shared" si="38"/>
        <v>38.85714285714286</v>
      </c>
      <c r="BN633" s="38">
        <v>20</v>
      </c>
      <c r="BO633" s="38">
        <v>20</v>
      </c>
      <c r="BP633" s="117">
        <f t="shared" si="39"/>
        <v>78.85714285714286</v>
      </c>
    </row>
    <row r="634" spans="1:68" s="4" customFormat="1" ht="18" customHeight="1">
      <c r="A634" s="29" t="s">
        <v>2169</v>
      </c>
      <c r="B634" s="30" t="s">
        <v>2541</v>
      </c>
      <c r="C634" s="31" t="s">
        <v>1525</v>
      </c>
      <c r="D634" s="31" t="s">
        <v>1526</v>
      </c>
      <c r="E634" s="31" t="s">
        <v>2813</v>
      </c>
      <c r="F634" s="32" t="s">
        <v>1527</v>
      </c>
      <c r="G634" s="33" t="s">
        <v>2104</v>
      </c>
      <c r="H634" s="33" t="s">
        <v>1589</v>
      </c>
      <c r="I634" s="34" t="s">
        <v>2039</v>
      </c>
      <c r="J634" s="35" t="s">
        <v>2361</v>
      </c>
      <c r="K634" s="35" t="s">
        <v>2713</v>
      </c>
      <c r="L634" s="126" t="s">
        <v>1282</v>
      </c>
      <c r="M634" s="123">
        <v>28</v>
      </c>
      <c r="N634" s="123">
        <v>30</v>
      </c>
      <c r="O634" s="123">
        <v>30</v>
      </c>
      <c r="P634" s="123">
        <v>30</v>
      </c>
      <c r="Q634" s="125">
        <v>30</v>
      </c>
      <c r="R634" s="125">
        <v>30</v>
      </c>
      <c r="S634" s="125">
        <v>30</v>
      </c>
      <c r="T634" s="125">
        <v>30</v>
      </c>
      <c r="U634" s="123">
        <v>30</v>
      </c>
      <c r="V634" s="123">
        <v>28</v>
      </c>
      <c r="W634" s="123">
        <v>30</v>
      </c>
      <c r="X634" s="133">
        <v>28</v>
      </c>
      <c r="Y634" s="123">
        <v>30</v>
      </c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6"/>
      <c r="AO634" s="126"/>
      <c r="AP634" s="126"/>
      <c r="AQ634" s="126"/>
      <c r="AR634" s="126"/>
      <c r="AS634" s="125"/>
      <c r="AT634" s="123"/>
      <c r="AU634" s="123"/>
      <c r="AV634" s="123"/>
      <c r="AW634" s="123"/>
      <c r="AX634" s="123"/>
      <c r="AY634" s="123"/>
      <c r="AZ634" s="123"/>
      <c r="BA634" s="126"/>
      <c r="BB634" s="125"/>
      <c r="BC634" s="125"/>
      <c r="BD634" s="125"/>
      <c r="BE634" s="125"/>
      <c r="BF634" s="125"/>
      <c r="BG634" s="125"/>
      <c r="BH634" s="125"/>
      <c r="BI634" s="125"/>
      <c r="BJ634" s="125"/>
      <c r="BK634" s="125"/>
      <c r="BL634" s="37">
        <f t="shared" si="37"/>
        <v>29.53846153846154</v>
      </c>
      <c r="BM634" s="37">
        <f t="shared" si="38"/>
        <v>39.38461538461539</v>
      </c>
      <c r="BN634" s="38">
        <v>20</v>
      </c>
      <c r="BO634" s="38">
        <v>20</v>
      </c>
      <c r="BP634" s="117">
        <f t="shared" si="39"/>
        <v>79.38461538461539</v>
      </c>
    </row>
    <row r="635" spans="1:68" ht="18" customHeight="1">
      <c r="A635" s="29" t="s">
        <v>1589</v>
      </c>
      <c r="B635" s="30" t="s">
        <v>2541</v>
      </c>
      <c r="C635" s="68" t="s">
        <v>2010</v>
      </c>
      <c r="D635" s="31" t="s">
        <v>1815</v>
      </c>
      <c r="E635" s="31" t="s">
        <v>1600</v>
      </c>
      <c r="F635" s="32" t="s">
        <v>2304</v>
      </c>
      <c r="G635" s="33" t="s">
        <v>2309</v>
      </c>
      <c r="H635" s="69" t="s">
        <v>1589</v>
      </c>
      <c r="I635" s="34" t="s">
        <v>2039</v>
      </c>
      <c r="J635" s="69" t="s">
        <v>2361</v>
      </c>
      <c r="K635" s="35" t="s">
        <v>2044</v>
      </c>
      <c r="L635" s="65">
        <v>30</v>
      </c>
      <c r="M635" s="65">
        <v>30</v>
      </c>
      <c r="N635" s="65">
        <v>28</v>
      </c>
      <c r="O635" s="65">
        <v>28</v>
      </c>
      <c r="P635" s="65">
        <v>27</v>
      </c>
      <c r="Q635" s="65">
        <v>30</v>
      </c>
      <c r="R635" s="65">
        <v>27</v>
      </c>
      <c r="S635" s="65">
        <v>30</v>
      </c>
      <c r="T635" s="65">
        <v>30</v>
      </c>
      <c r="U635" s="65" t="s">
        <v>2342</v>
      </c>
      <c r="V635" s="65">
        <v>28</v>
      </c>
      <c r="W635" s="65">
        <v>28</v>
      </c>
      <c r="X635" s="67">
        <v>30</v>
      </c>
      <c r="Y635" s="65">
        <v>30</v>
      </c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37">
        <f t="shared" si="37"/>
        <v>28.923076923076923</v>
      </c>
      <c r="BM635" s="37">
        <f t="shared" si="38"/>
        <v>38.56410256410256</v>
      </c>
      <c r="BN635" s="38">
        <v>20</v>
      </c>
      <c r="BO635" s="38">
        <v>20</v>
      </c>
      <c r="BP635" s="117">
        <f t="shared" si="39"/>
        <v>78.56410256410257</v>
      </c>
    </row>
    <row r="636" spans="1:68" ht="18" customHeight="1">
      <c r="A636" s="29" t="s">
        <v>2704</v>
      </c>
      <c r="B636" s="30" t="s">
        <v>2541</v>
      </c>
      <c r="C636" s="31" t="s">
        <v>3070</v>
      </c>
      <c r="D636" s="31" t="s">
        <v>3071</v>
      </c>
      <c r="E636" s="31" t="s">
        <v>2884</v>
      </c>
      <c r="F636" s="32" t="s">
        <v>3072</v>
      </c>
      <c r="G636" s="33" t="s">
        <v>3073</v>
      </c>
      <c r="H636" s="33" t="s">
        <v>2074</v>
      </c>
      <c r="I636" s="35" t="s">
        <v>2039</v>
      </c>
      <c r="J636" s="35" t="s">
        <v>2361</v>
      </c>
      <c r="K636" s="35" t="s">
        <v>2713</v>
      </c>
      <c r="L636" s="97">
        <v>28</v>
      </c>
      <c r="M636" s="133" t="s">
        <v>2390</v>
      </c>
      <c r="N636" s="133">
        <v>28</v>
      </c>
      <c r="O636" s="133">
        <v>30</v>
      </c>
      <c r="P636" s="133">
        <v>28</v>
      </c>
      <c r="Q636" s="133">
        <v>30</v>
      </c>
      <c r="R636" s="133">
        <v>30</v>
      </c>
      <c r="S636" s="133" t="s">
        <v>2390</v>
      </c>
      <c r="T636" s="97">
        <v>30</v>
      </c>
      <c r="U636" s="133">
        <v>30</v>
      </c>
      <c r="V636" s="101">
        <v>30</v>
      </c>
      <c r="W636" s="133">
        <v>29</v>
      </c>
      <c r="X636" s="133">
        <v>29</v>
      </c>
      <c r="Y636" s="133">
        <v>30</v>
      </c>
      <c r="Z636" s="133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133"/>
      <c r="AO636" s="133"/>
      <c r="AP636" s="133"/>
      <c r="AQ636" s="133"/>
      <c r="AR636" s="133"/>
      <c r="AS636" s="134"/>
      <c r="AT636" s="97"/>
      <c r="AU636" s="97"/>
      <c r="AV636" s="97"/>
      <c r="AW636" s="97"/>
      <c r="AX636" s="97"/>
      <c r="AY636" s="97"/>
      <c r="AZ636" s="97"/>
      <c r="BA636" s="133"/>
      <c r="BB636" s="134"/>
      <c r="BC636" s="134"/>
      <c r="BD636" s="134"/>
      <c r="BE636" s="134"/>
      <c r="BF636" s="134"/>
      <c r="BG636" s="134"/>
      <c r="BH636" s="134"/>
      <c r="BI636" s="134"/>
      <c r="BJ636" s="134"/>
      <c r="BK636" s="134"/>
      <c r="BL636" s="37">
        <f t="shared" si="37"/>
        <v>29.333333333333332</v>
      </c>
      <c r="BM636" s="37">
        <f t="shared" si="38"/>
        <v>39.11111111111111</v>
      </c>
      <c r="BN636" s="38">
        <v>20</v>
      </c>
      <c r="BO636" s="38">
        <v>20</v>
      </c>
      <c r="BP636" s="117">
        <f t="shared" si="39"/>
        <v>79.11111111111111</v>
      </c>
    </row>
    <row r="637" spans="1:68" ht="18" customHeight="1">
      <c r="A637" s="29" t="s">
        <v>2704</v>
      </c>
      <c r="B637" s="30" t="s">
        <v>2541</v>
      </c>
      <c r="C637" s="31" t="s">
        <v>3074</v>
      </c>
      <c r="D637" s="31" t="s">
        <v>3071</v>
      </c>
      <c r="E637" s="31" t="s">
        <v>2528</v>
      </c>
      <c r="F637" s="32" t="s">
        <v>3075</v>
      </c>
      <c r="G637" s="33" t="s">
        <v>2110</v>
      </c>
      <c r="H637" s="33" t="s">
        <v>2074</v>
      </c>
      <c r="I637" s="35" t="s">
        <v>2040</v>
      </c>
      <c r="J637" s="35" t="s">
        <v>2361</v>
      </c>
      <c r="K637" s="35" t="s">
        <v>2736</v>
      </c>
      <c r="L637" s="97">
        <v>29</v>
      </c>
      <c r="M637" s="133" t="s">
        <v>2390</v>
      </c>
      <c r="N637" s="133">
        <v>30</v>
      </c>
      <c r="O637" s="133">
        <v>29</v>
      </c>
      <c r="P637" s="133">
        <v>30</v>
      </c>
      <c r="Q637" s="133">
        <v>30</v>
      </c>
      <c r="R637" s="133">
        <v>30</v>
      </c>
      <c r="S637" s="133" t="s">
        <v>2390</v>
      </c>
      <c r="T637" s="97">
        <v>30</v>
      </c>
      <c r="U637" s="133">
        <v>30</v>
      </c>
      <c r="V637" s="101">
        <v>30</v>
      </c>
      <c r="W637" s="133">
        <v>29</v>
      </c>
      <c r="X637" s="133">
        <v>29</v>
      </c>
      <c r="Y637" s="133">
        <v>29</v>
      </c>
      <c r="Z637" s="133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133"/>
      <c r="AO637" s="133"/>
      <c r="AP637" s="133"/>
      <c r="AQ637" s="133"/>
      <c r="AR637" s="133"/>
      <c r="AS637" s="134"/>
      <c r="AT637" s="97"/>
      <c r="AU637" s="97"/>
      <c r="AV637" s="97"/>
      <c r="AW637" s="97"/>
      <c r="AX637" s="97"/>
      <c r="AY637" s="97"/>
      <c r="AZ637" s="97"/>
      <c r="BA637" s="133"/>
      <c r="BB637" s="134"/>
      <c r="BC637" s="134"/>
      <c r="BD637" s="134"/>
      <c r="BE637" s="134"/>
      <c r="BF637" s="134"/>
      <c r="BG637" s="134"/>
      <c r="BH637" s="134"/>
      <c r="BI637" s="134"/>
      <c r="BJ637" s="134"/>
      <c r="BK637" s="134"/>
      <c r="BL637" s="37">
        <f t="shared" si="37"/>
        <v>29.583333333333332</v>
      </c>
      <c r="BM637" s="37">
        <f t="shared" si="38"/>
        <v>39.44444444444444</v>
      </c>
      <c r="BN637" s="38">
        <v>20</v>
      </c>
      <c r="BO637" s="38">
        <v>20</v>
      </c>
      <c r="BP637" s="117">
        <f t="shared" si="39"/>
        <v>79.44444444444444</v>
      </c>
    </row>
    <row r="638" spans="1:68" ht="18" customHeight="1">
      <c r="A638" s="29" t="s">
        <v>1589</v>
      </c>
      <c r="B638" s="30" t="s">
        <v>2541</v>
      </c>
      <c r="C638" s="68" t="s">
        <v>2016</v>
      </c>
      <c r="D638" s="31" t="s">
        <v>1819</v>
      </c>
      <c r="E638" s="31" t="s">
        <v>1820</v>
      </c>
      <c r="F638" s="32" t="s">
        <v>2313</v>
      </c>
      <c r="G638" s="33" t="s">
        <v>2166</v>
      </c>
      <c r="H638" s="69" t="s">
        <v>1589</v>
      </c>
      <c r="I638" s="34" t="s">
        <v>2039</v>
      </c>
      <c r="J638" s="69" t="s">
        <v>2361</v>
      </c>
      <c r="K638" s="35" t="s">
        <v>2045</v>
      </c>
      <c r="L638" s="65" t="s">
        <v>2342</v>
      </c>
      <c r="M638" s="65">
        <v>30</v>
      </c>
      <c r="N638" s="65">
        <v>28</v>
      </c>
      <c r="O638" s="65">
        <v>30</v>
      </c>
      <c r="P638" s="65">
        <v>28</v>
      </c>
      <c r="Q638" s="65">
        <v>30</v>
      </c>
      <c r="R638" s="65">
        <v>24</v>
      </c>
      <c r="S638" s="65">
        <v>30</v>
      </c>
      <c r="T638" s="65">
        <v>30</v>
      </c>
      <c r="U638" s="65">
        <v>30</v>
      </c>
      <c r="V638" s="65">
        <v>26</v>
      </c>
      <c r="W638" s="65">
        <v>28</v>
      </c>
      <c r="X638" s="67">
        <v>30</v>
      </c>
      <c r="Y638" s="65">
        <v>30</v>
      </c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37">
        <f t="shared" si="37"/>
        <v>28.76923076923077</v>
      </c>
      <c r="BM638" s="37">
        <f t="shared" si="38"/>
        <v>38.35897435897436</v>
      </c>
      <c r="BN638" s="38">
        <v>20</v>
      </c>
      <c r="BO638" s="38">
        <v>20</v>
      </c>
      <c r="BP638" s="117">
        <f t="shared" si="39"/>
        <v>78.35897435897436</v>
      </c>
    </row>
    <row r="639" spans="1:68" ht="18" customHeight="1">
      <c r="A639" s="29" t="s">
        <v>2704</v>
      </c>
      <c r="B639" s="30" t="s">
        <v>2541</v>
      </c>
      <c r="C639" s="31" t="s">
        <v>3076</v>
      </c>
      <c r="D639" s="31" t="s">
        <v>2664</v>
      </c>
      <c r="E639" s="31" t="s">
        <v>3077</v>
      </c>
      <c r="F639" s="32" t="s">
        <v>3078</v>
      </c>
      <c r="G639" s="33" t="s">
        <v>3079</v>
      </c>
      <c r="H639" s="33" t="s">
        <v>2074</v>
      </c>
      <c r="I639" s="35" t="s">
        <v>2039</v>
      </c>
      <c r="J639" s="35" t="s">
        <v>2361</v>
      </c>
      <c r="K639" s="35" t="s">
        <v>2708</v>
      </c>
      <c r="L639" s="97">
        <v>28</v>
      </c>
      <c r="M639" s="133">
        <v>30</v>
      </c>
      <c r="N639" s="133">
        <v>30</v>
      </c>
      <c r="O639" s="133">
        <v>30</v>
      </c>
      <c r="P639" s="133">
        <v>30</v>
      </c>
      <c r="Q639" s="133">
        <v>30</v>
      </c>
      <c r="R639" s="133">
        <v>30</v>
      </c>
      <c r="S639" s="133">
        <v>30</v>
      </c>
      <c r="T639" s="97">
        <v>30</v>
      </c>
      <c r="U639" s="133">
        <v>30</v>
      </c>
      <c r="V639" s="101">
        <v>30</v>
      </c>
      <c r="W639" s="133">
        <v>30</v>
      </c>
      <c r="X639" s="133">
        <v>28</v>
      </c>
      <c r="Y639" s="133">
        <v>30</v>
      </c>
      <c r="Z639" s="133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133"/>
      <c r="AO639" s="133"/>
      <c r="AP639" s="133"/>
      <c r="AQ639" s="133"/>
      <c r="AR639" s="133"/>
      <c r="AS639" s="134"/>
      <c r="AT639" s="97"/>
      <c r="AU639" s="97"/>
      <c r="AV639" s="97"/>
      <c r="AW639" s="97"/>
      <c r="AX639" s="97"/>
      <c r="AY639" s="97"/>
      <c r="AZ639" s="97"/>
      <c r="BA639" s="133"/>
      <c r="BB639" s="134"/>
      <c r="BC639" s="134"/>
      <c r="BD639" s="134"/>
      <c r="BE639" s="134"/>
      <c r="BF639" s="134"/>
      <c r="BG639" s="134"/>
      <c r="BH639" s="134"/>
      <c r="BI639" s="134"/>
      <c r="BJ639" s="134"/>
      <c r="BK639" s="134"/>
      <c r="BL639" s="37">
        <f t="shared" si="37"/>
        <v>29.714285714285715</v>
      </c>
      <c r="BM639" s="37">
        <f t="shared" si="38"/>
        <v>39.61904761904762</v>
      </c>
      <c r="BN639" s="38">
        <v>20</v>
      </c>
      <c r="BO639" s="38">
        <v>20</v>
      </c>
      <c r="BP639" s="117">
        <f t="shared" si="39"/>
        <v>79.61904761904762</v>
      </c>
    </row>
    <row r="640" spans="1:68" ht="18" customHeight="1">
      <c r="A640" s="29" t="s">
        <v>2704</v>
      </c>
      <c r="B640" s="30" t="s">
        <v>2541</v>
      </c>
      <c r="C640" s="31" t="s">
        <v>3080</v>
      </c>
      <c r="D640" s="31" t="s">
        <v>2664</v>
      </c>
      <c r="E640" s="31" t="s">
        <v>3081</v>
      </c>
      <c r="F640" s="32" t="s">
        <v>3082</v>
      </c>
      <c r="G640" s="33" t="s">
        <v>2080</v>
      </c>
      <c r="H640" s="33" t="s">
        <v>2074</v>
      </c>
      <c r="I640" s="35" t="s">
        <v>2039</v>
      </c>
      <c r="J640" s="35" t="s">
        <v>2361</v>
      </c>
      <c r="K640" s="35" t="s">
        <v>2708</v>
      </c>
      <c r="L640" s="97">
        <v>29</v>
      </c>
      <c r="M640" s="133" t="s">
        <v>2390</v>
      </c>
      <c r="N640" s="133">
        <v>28</v>
      </c>
      <c r="O640" s="133">
        <v>30</v>
      </c>
      <c r="P640" s="133">
        <v>28</v>
      </c>
      <c r="Q640" s="133">
        <v>30</v>
      </c>
      <c r="R640" s="133">
        <v>30</v>
      </c>
      <c r="S640" s="133" t="s">
        <v>2390</v>
      </c>
      <c r="T640" s="97">
        <v>30</v>
      </c>
      <c r="U640" s="133">
        <v>30</v>
      </c>
      <c r="V640" s="101">
        <v>30</v>
      </c>
      <c r="W640" s="133">
        <v>30</v>
      </c>
      <c r="X640" s="133">
        <v>27</v>
      </c>
      <c r="Y640" s="133">
        <v>29</v>
      </c>
      <c r="Z640" s="133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133"/>
      <c r="AO640" s="133"/>
      <c r="AP640" s="133"/>
      <c r="AQ640" s="133"/>
      <c r="AR640" s="133"/>
      <c r="AS640" s="134"/>
      <c r="AT640" s="97"/>
      <c r="AU640" s="97"/>
      <c r="AV640" s="97"/>
      <c r="AW640" s="97"/>
      <c r="AX640" s="97"/>
      <c r="AY640" s="97"/>
      <c r="AZ640" s="97"/>
      <c r="BA640" s="133"/>
      <c r="BB640" s="134"/>
      <c r="BC640" s="134"/>
      <c r="BD640" s="134"/>
      <c r="BE640" s="134"/>
      <c r="BF640" s="134"/>
      <c r="BG640" s="134"/>
      <c r="BH640" s="134"/>
      <c r="BI640" s="134"/>
      <c r="BJ640" s="134"/>
      <c r="BK640" s="134"/>
      <c r="BL640" s="37">
        <f t="shared" si="37"/>
        <v>29.25</v>
      </c>
      <c r="BM640" s="37">
        <f t="shared" si="38"/>
        <v>39</v>
      </c>
      <c r="BN640" s="38">
        <v>20</v>
      </c>
      <c r="BO640" s="38">
        <v>20</v>
      </c>
      <c r="BP640" s="117">
        <f t="shared" si="39"/>
        <v>79</v>
      </c>
    </row>
    <row r="641" spans="1:68" s="4" customFormat="1" ht="18" customHeight="1">
      <c r="A641" s="29" t="s">
        <v>9</v>
      </c>
      <c r="B641" s="30" t="s">
        <v>2541</v>
      </c>
      <c r="C641" s="31" t="s">
        <v>193</v>
      </c>
      <c r="D641" s="31" t="s">
        <v>194</v>
      </c>
      <c r="E641" s="31" t="s">
        <v>2454</v>
      </c>
      <c r="F641" s="32" t="s">
        <v>195</v>
      </c>
      <c r="G641" s="33" t="s">
        <v>2080</v>
      </c>
      <c r="H641" s="33" t="s">
        <v>2074</v>
      </c>
      <c r="I641" s="34" t="s">
        <v>2039</v>
      </c>
      <c r="J641" s="35" t="s">
        <v>2361</v>
      </c>
      <c r="K641" s="35" t="s">
        <v>196</v>
      </c>
      <c r="L641" s="125">
        <v>30</v>
      </c>
      <c r="M641" s="125">
        <v>28</v>
      </c>
      <c r="N641" s="125">
        <v>30</v>
      </c>
      <c r="O641" s="125">
        <v>30</v>
      </c>
      <c r="P641" s="125">
        <v>30</v>
      </c>
      <c r="Q641" s="125">
        <v>28</v>
      </c>
      <c r="R641" s="125">
        <v>29</v>
      </c>
      <c r="S641" s="125">
        <v>28</v>
      </c>
      <c r="T641" s="125">
        <v>30</v>
      </c>
      <c r="U641" s="125">
        <v>27</v>
      </c>
      <c r="V641" s="125">
        <v>30</v>
      </c>
      <c r="W641" s="125">
        <v>27</v>
      </c>
      <c r="X641" s="133">
        <v>30</v>
      </c>
      <c r="Y641" s="125">
        <v>29</v>
      </c>
      <c r="Z641" s="125"/>
      <c r="AA641" s="125"/>
      <c r="AB641" s="125"/>
      <c r="AC641" s="125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125"/>
      <c r="BB641" s="125"/>
      <c r="BC641" s="125"/>
      <c r="BD641" s="125"/>
      <c r="BE641" s="125"/>
      <c r="BF641" s="125"/>
      <c r="BG641" s="125"/>
      <c r="BH641" s="125"/>
      <c r="BI641" s="125"/>
      <c r="BJ641" s="125"/>
      <c r="BK641" s="125"/>
      <c r="BL641" s="37">
        <f t="shared" si="37"/>
        <v>29</v>
      </c>
      <c r="BM641" s="37">
        <f t="shared" si="38"/>
        <v>38.666666666666664</v>
      </c>
      <c r="BN641" s="38">
        <v>20</v>
      </c>
      <c r="BO641" s="38">
        <v>20</v>
      </c>
      <c r="BP641" s="117">
        <f t="shared" si="39"/>
        <v>78.66666666666666</v>
      </c>
    </row>
    <row r="642" spans="1:68" s="4" customFormat="1" ht="18" customHeight="1">
      <c r="A642" s="29" t="s">
        <v>2704</v>
      </c>
      <c r="B642" s="30" t="s">
        <v>2541</v>
      </c>
      <c r="C642" s="31" t="s">
        <v>3083</v>
      </c>
      <c r="D642" s="31" t="s">
        <v>3084</v>
      </c>
      <c r="E642" s="31" t="s">
        <v>2373</v>
      </c>
      <c r="F642" s="32" t="s">
        <v>3085</v>
      </c>
      <c r="G642" s="33" t="s">
        <v>2197</v>
      </c>
      <c r="H642" s="33" t="s">
        <v>2074</v>
      </c>
      <c r="I642" s="35" t="s">
        <v>2040</v>
      </c>
      <c r="J642" s="35" t="s">
        <v>2361</v>
      </c>
      <c r="K642" s="35" t="s">
        <v>2708</v>
      </c>
      <c r="L642" s="97">
        <v>28</v>
      </c>
      <c r="M642" s="133">
        <v>29</v>
      </c>
      <c r="N642" s="133">
        <v>28</v>
      </c>
      <c r="O642" s="133">
        <v>29</v>
      </c>
      <c r="P642" s="133">
        <v>28</v>
      </c>
      <c r="Q642" s="133">
        <v>30</v>
      </c>
      <c r="R642" s="133">
        <v>30</v>
      </c>
      <c r="S642" s="133">
        <v>30</v>
      </c>
      <c r="T642" s="97">
        <v>30</v>
      </c>
      <c r="U642" s="133">
        <v>30</v>
      </c>
      <c r="V642" s="101">
        <v>30</v>
      </c>
      <c r="W642" s="133">
        <v>30</v>
      </c>
      <c r="X642" s="133">
        <v>29</v>
      </c>
      <c r="Y642" s="133">
        <v>30</v>
      </c>
      <c r="Z642" s="133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133"/>
      <c r="AO642" s="133"/>
      <c r="AP642" s="133"/>
      <c r="AQ642" s="133"/>
      <c r="AR642" s="133"/>
      <c r="AS642" s="134"/>
      <c r="AT642" s="97"/>
      <c r="AU642" s="97"/>
      <c r="AV642" s="97"/>
      <c r="AW642" s="97"/>
      <c r="AX642" s="97"/>
      <c r="AY642" s="97"/>
      <c r="AZ642" s="97"/>
      <c r="BA642" s="133"/>
      <c r="BB642" s="134"/>
      <c r="BC642" s="134"/>
      <c r="BD642" s="134"/>
      <c r="BE642" s="134"/>
      <c r="BF642" s="134"/>
      <c r="BG642" s="134"/>
      <c r="BH642" s="134"/>
      <c r="BI642" s="134"/>
      <c r="BJ642" s="134"/>
      <c r="BK642" s="134"/>
      <c r="BL642" s="37">
        <f t="shared" si="37"/>
        <v>29.357142857142858</v>
      </c>
      <c r="BM642" s="37">
        <f t="shared" si="38"/>
        <v>39.14285714285714</v>
      </c>
      <c r="BN642" s="38">
        <v>20</v>
      </c>
      <c r="BO642" s="38">
        <v>20</v>
      </c>
      <c r="BP642" s="117">
        <f t="shared" si="39"/>
        <v>79.14285714285714</v>
      </c>
    </row>
    <row r="643" spans="1:68" s="4" customFormat="1" ht="18" customHeight="1">
      <c r="A643" s="29" t="s">
        <v>2704</v>
      </c>
      <c r="B643" s="30" t="s">
        <v>2541</v>
      </c>
      <c r="C643" s="31" t="s">
        <v>3086</v>
      </c>
      <c r="D643" s="31" t="s">
        <v>3087</v>
      </c>
      <c r="E643" s="31" t="s">
        <v>3088</v>
      </c>
      <c r="F643" s="32" t="s">
        <v>3089</v>
      </c>
      <c r="G643" s="33" t="s">
        <v>2080</v>
      </c>
      <c r="H643" s="33" t="s">
        <v>2074</v>
      </c>
      <c r="I643" s="35" t="s">
        <v>2039</v>
      </c>
      <c r="J643" s="35" t="s">
        <v>2361</v>
      </c>
      <c r="K643" s="35" t="s">
        <v>2708</v>
      </c>
      <c r="L643" s="97">
        <v>30</v>
      </c>
      <c r="M643" s="133" t="s">
        <v>2390</v>
      </c>
      <c r="N643" s="133">
        <v>28</v>
      </c>
      <c r="O643" s="133">
        <v>29</v>
      </c>
      <c r="P643" s="133">
        <v>28</v>
      </c>
      <c r="Q643" s="133">
        <v>30</v>
      </c>
      <c r="R643" s="133">
        <v>30</v>
      </c>
      <c r="S643" s="133" t="s">
        <v>2390</v>
      </c>
      <c r="T643" s="97">
        <v>30</v>
      </c>
      <c r="U643" s="133">
        <v>30</v>
      </c>
      <c r="V643" s="101">
        <v>30</v>
      </c>
      <c r="W643" s="133">
        <v>29</v>
      </c>
      <c r="X643" s="133">
        <v>28</v>
      </c>
      <c r="Y643" s="133">
        <v>29</v>
      </c>
      <c r="Z643" s="133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133"/>
      <c r="AO643" s="133"/>
      <c r="AP643" s="133"/>
      <c r="AQ643" s="133"/>
      <c r="AR643" s="133"/>
      <c r="AS643" s="134"/>
      <c r="AT643" s="97"/>
      <c r="AU643" s="97"/>
      <c r="AV643" s="97"/>
      <c r="AW643" s="97"/>
      <c r="AX643" s="97"/>
      <c r="AY643" s="97"/>
      <c r="AZ643" s="97"/>
      <c r="BA643" s="133"/>
      <c r="BB643" s="134"/>
      <c r="BC643" s="134"/>
      <c r="BD643" s="134"/>
      <c r="BE643" s="134"/>
      <c r="BF643" s="134"/>
      <c r="BG643" s="134"/>
      <c r="BH643" s="134"/>
      <c r="BI643" s="134"/>
      <c r="BJ643" s="134"/>
      <c r="BK643" s="134"/>
      <c r="BL643" s="37">
        <f t="shared" si="37"/>
        <v>29.25</v>
      </c>
      <c r="BM643" s="37">
        <f t="shared" si="38"/>
        <v>39</v>
      </c>
      <c r="BN643" s="38">
        <v>20</v>
      </c>
      <c r="BO643" s="38">
        <v>20</v>
      </c>
      <c r="BP643" s="117">
        <f t="shared" si="39"/>
        <v>79</v>
      </c>
    </row>
    <row r="644" spans="1:68" s="4" customFormat="1" ht="18" customHeight="1">
      <c r="A644" s="29" t="s">
        <v>1589</v>
      </c>
      <c r="B644" s="30" t="s">
        <v>2541</v>
      </c>
      <c r="C644" s="68" t="s">
        <v>2019</v>
      </c>
      <c r="D644" s="31" t="s">
        <v>1823</v>
      </c>
      <c r="E644" s="31" t="s">
        <v>1824</v>
      </c>
      <c r="F644" s="32" t="s">
        <v>2316</v>
      </c>
      <c r="G644" s="33" t="s">
        <v>2104</v>
      </c>
      <c r="H644" s="69" t="s">
        <v>1589</v>
      </c>
      <c r="I644" s="34" t="s">
        <v>2039</v>
      </c>
      <c r="J644" s="69" t="s">
        <v>2361</v>
      </c>
      <c r="K644" s="35" t="s">
        <v>2047</v>
      </c>
      <c r="L644" s="65">
        <v>30</v>
      </c>
      <c r="M644" s="65">
        <v>30</v>
      </c>
      <c r="N644" s="65">
        <v>30</v>
      </c>
      <c r="O644" s="65">
        <v>28</v>
      </c>
      <c r="P644" s="65">
        <v>27</v>
      </c>
      <c r="Q644" s="65">
        <v>30</v>
      </c>
      <c r="R644" s="65">
        <v>24</v>
      </c>
      <c r="S644" s="65">
        <v>30</v>
      </c>
      <c r="T644" s="65">
        <v>30</v>
      </c>
      <c r="U644" s="65">
        <v>30</v>
      </c>
      <c r="V644" s="65">
        <v>26</v>
      </c>
      <c r="W644" s="65">
        <v>27</v>
      </c>
      <c r="X644" s="67">
        <v>30</v>
      </c>
      <c r="Y644" s="65">
        <v>30</v>
      </c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37">
        <f t="shared" si="37"/>
        <v>28.714285714285715</v>
      </c>
      <c r="BM644" s="37">
        <f t="shared" si="38"/>
        <v>38.28571428571429</v>
      </c>
      <c r="BN644" s="38">
        <v>20</v>
      </c>
      <c r="BO644" s="38">
        <v>20</v>
      </c>
      <c r="BP644" s="117">
        <f t="shared" si="39"/>
        <v>78.28571428571429</v>
      </c>
    </row>
    <row r="645" spans="1:68" s="4" customFormat="1" ht="18" customHeight="1">
      <c r="A645" s="29" t="s">
        <v>2704</v>
      </c>
      <c r="B645" s="30" t="s">
        <v>2541</v>
      </c>
      <c r="C645" s="31" t="s">
        <v>3090</v>
      </c>
      <c r="D645" s="31" t="s">
        <v>3091</v>
      </c>
      <c r="E645" s="31" t="s">
        <v>3025</v>
      </c>
      <c r="F645" s="32" t="s">
        <v>3092</v>
      </c>
      <c r="G645" s="33" t="s">
        <v>2080</v>
      </c>
      <c r="H645" s="33" t="s">
        <v>2074</v>
      </c>
      <c r="I645" s="35" t="s">
        <v>2039</v>
      </c>
      <c r="J645" s="35" t="s">
        <v>2361</v>
      </c>
      <c r="K645" s="35" t="s">
        <v>2708</v>
      </c>
      <c r="L645" s="97">
        <v>29</v>
      </c>
      <c r="M645" s="133" t="s">
        <v>2390</v>
      </c>
      <c r="N645" s="133">
        <v>30</v>
      </c>
      <c r="O645" s="133">
        <v>30</v>
      </c>
      <c r="P645" s="133">
        <v>30</v>
      </c>
      <c r="Q645" s="133">
        <v>30</v>
      </c>
      <c r="R645" s="133">
        <v>30</v>
      </c>
      <c r="S645" s="133" t="s">
        <v>2390</v>
      </c>
      <c r="T645" s="97">
        <v>30</v>
      </c>
      <c r="U645" s="133">
        <v>30</v>
      </c>
      <c r="V645" s="101">
        <v>30</v>
      </c>
      <c r="W645" s="133">
        <v>29</v>
      </c>
      <c r="X645" s="133">
        <v>27</v>
      </c>
      <c r="Y645" s="133">
        <v>30</v>
      </c>
      <c r="Z645" s="133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133"/>
      <c r="AO645" s="133"/>
      <c r="AP645" s="133"/>
      <c r="AQ645" s="133"/>
      <c r="AR645" s="133"/>
      <c r="AS645" s="134"/>
      <c r="AT645" s="97"/>
      <c r="AU645" s="97"/>
      <c r="AV645" s="97"/>
      <c r="AW645" s="97"/>
      <c r="AX645" s="97"/>
      <c r="AY645" s="97"/>
      <c r="AZ645" s="97"/>
      <c r="BA645" s="133"/>
      <c r="BB645" s="134"/>
      <c r="BC645" s="134"/>
      <c r="BD645" s="134"/>
      <c r="BE645" s="134"/>
      <c r="BF645" s="134"/>
      <c r="BG645" s="134"/>
      <c r="BH645" s="134"/>
      <c r="BI645" s="134"/>
      <c r="BJ645" s="134"/>
      <c r="BK645" s="134"/>
      <c r="BL645" s="37">
        <f t="shared" si="37"/>
        <v>29.583333333333332</v>
      </c>
      <c r="BM645" s="37">
        <f t="shared" si="38"/>
        <v>39.44444444444444</v>
      </c>
      <c r="BN645" s="38">
        <v>20</v>
      </c>
      <c r="BO645" s="38">
        <v>20</v>
      </c>
      <c r="BP645" s="117">
        <f t="shared" si="39"/>
        <v>79.44444444444444</v>
      </c>
    </row>
    <row r="646" spans="1:68" s="4" customFormat="1" ht="18" customHeight="1">
      <c r="A646" s="29" t="s">
        <v>1589</v>
      </c>
      <c r="B646" s="30" t="s">
        <v>2541</v>
      </c>
      <c r="C646" s="68" t="s">
        <v>2023</v>
      </c>
      <c r="D646" s="31" t="s">
        <v>1830</v>
      </c>
      <c r="E646" s="31" t="s">
        <v>1699</v>
      </c>
      <c r="F646" s="32" t="s">
        <v>2321</v>
      </c>
      <c r="G646" s="33" t="s">
        <v>2322</v>
      </c>
      <c r="H646" s="69" t="s">
        <v>2074</v>
      </c>
      <c r="I646" s="34" t="s">
        <v>2039</v>
      </c>
      <c r="J646" s="69" t="s">
        <v>2361</v>
      </c>
      <c r="K646" s="35" t="s">
        <v>2045</v>
      </c>
      <c r="L646" s="65">
        <v>30</v>
      </c>
      <c r="M646" s="65">
        <v>30</v>
      </c>
      <c r="N646" s="65">
        <v>28</v>
      </c>
      <c r="O646" s="65">
        <v>30</v>
      </c>
      <c r="P646" s="65">
        <v>27</v>
      </c>
      <c r="Q646" s="65">
        <v>30</v>
      </c>
      <c r="R646" s="65">
        <v>24</v>
      </c>
      <c r="S646" s="65">
        <v>30</v>
      </c>
      <c r="T646" s="65">
        <v>30</v>
      </c>
      <c r="U646" s="65">
        <v>30</v>
      </c>
      <c r="V646" s="65">
        <v>26</v>
      </c>
      <c r="W646" s="65">
        <v>27</v>
      </c>
      <c r="X646" s="67">
        <v>30</v>
      </c>
      <c r="Y646" s="65">
        <v>30</v>
      </c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37">
        <f t="shared" si="37"/>
        <v>28.714285714285715</v>
      </c>
      <c r="BM646" s="37">
        <f t="shared" si="38"/>
        <v>38.28571428571429</v>
      </c>
      <c r="BN646" s="38">
        <v>20</v>
      </c>
      <c r="BO646" s="38">
        <v>20</v>
      </c>
      <c r="BP646" s="117">
        <f t="shared" si="39"/>
        <v>78.28571428571429</v>
      </c>
    </row>
    <row r="647" spans="1:68" s="4" customFormat="1" ht="18" customHeight="1">
      <c r="A647" s="29" t="s">
        <v>2704</v>
      </c>
      <c r="B647" s="30" t="s">
        <v>2541</v>
      </c>
      <c r="C647" s="31" t="s">
        <v>3093</v>
      </c>
      <c r="D647" s="31" t="s">
        <v>3094</v>
      </c>
      <c r="E647" s="31" t="s">
        <v>2674</v>
      </c>
      <c r="F647" s="32" t="s">
        <v>3095</v>
      </c>
      <c r="G647" s="33" t="s">
        <v>2501</v>
      </c>
      <c r="H647" s="33" t="s">
        <v>2074</v>
      </c>
      <c r="I647" s="35" t="s">
        <v>2039</v>
      </c>
      <c r="J647" s="35" t="s">
        <v>2361</v>
      </c>
      <c r="K647" s="35" t="s">
        <v>2708</v>
      </c>
      <c r="L647" s="97">
        <v>28</v>
      </c>
      <c r="M647" s="133" t="s">
        <v>2390</v>
      </c>
      <c r="N647" s="133">
        <v>30</v>
      </c>
      <c r="O647" s="133">
        <v>30</v>
      </c>
      <c r="P647" s="133">
        <v>30</v>
      </c>
      <c r="Q647" s="133">
        <v>30</v>
      </c>
      <c r="R647" s="133">
        <v>30</v>
      </c>
      <c r="S647" s="133" t="s">
        <v>2390</v>
      </c>
      <c r="T647" s="97">
        <v>30</v>
      </c>
      <c r="U647" s="133">
        <v>30</v>
      </c>
      <c r="V647" s="101">
        <v>30</v>
      </c>
      <c r="W647" s="133">
        <v>29</v>
      </c>
      <c r="X647" s="133">
        <v>27</v>
      </c>
      <c r="Y647" s="133">
        <v>30</v>
      </c>
      <c r="Z647" s="133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133"/>
      <c r="AO647" s="133"/>
      <c r="AP647" s="133"/>
      <c r="AQ647" s="133"/>
      <c r="AR647" s="133"/>
      <c r="AS647" s="134"/>
      <c r="AT647" s="97"/>
      <c r="AU647" s="97"/>
      <c r="AV647" s="97"/>
      <c r="AW647" s="97"/>
      <c r="AX647" s="97"/>
      <c r="AY647" s="97"/>
      <c r="AZ647" s="97"/>
      <c r="BA647" s="133"/>
      <c r="BB647" s="134"/>
      <c r="BC647" s="134"/>
      <c r="BD647" s="134"/>
      <c r="BE647" s="134"/>
      <c r="BF647" s="134"/>
      <c r="BG647" s="134"/>
      <c r="BH647" s="134"/>
      <c r="BI647" s="134"/>
      <c r="BJ647" s="134"/>
      <c r="BK647" s="134"/>
      <c r="BL647" s="37">
        <f t="shared" si="37"/>
        <v>29.5</v>
      </c>
      <c r="BM647" s="37">
        <f t="shared" si="38"/>
        <v>39.333333333333336</v>
      </c>
      <c r="BN647" s="38">
        <v>20</v>
      </c>
      <c r="BO647" s="38">
        <v>20</v>
      </c>
      <c r="BP647" s="117">
        <f t="shared" si="39"/>
        <v>79.33333333333334</v>
      </c>
    </row>
    <row r="648" spans="1:68" s="4" customFormat="1" ht="18" customHeight="1">
      <c r="A648" s="29" t="s">
        <v>2704</v>
      </c>
      <c r="B648" s="30" t="s">
        <v>2541</v>
      </c>
      <c r="C648" s="31" t="s">
        <v>3096</v>
      </c>
      <c r="D648" s="31" t="s">
        <v>3094</v>
      </c>
      <c r="E648" s="31" t="s">
        <v>3097</v>
      </c>
      <c r="F648" s="32" t="s">
        <v>3098</v>
      </c>
      <c r="G648" s="33" t="s">
        <v>2197</v>
      </c>
      <c r="H648" s="33" t="s">
        <v>2074</v>
      </c>
      <c r="I648" s="35" t="s">
        <v>2039</v>
      </c>
      <c r="J648" s="35" t="s">
        <v>2361</v>
      </c>
      <c r="K648" s="35" t="s">
        <v>2708</v>
      </c>
      <c r="L648" s="97">
        <v>29</v>
      </c>
      <c r="M648" s="133" t="s">
        <v>2390</v>
      </c>
      <c r="N648" s="133">
        <v>27</v>
      </c>
      <c r="O648" s="133">
        <v>30</v>
      </c>
      <c r="P648" s="133">
        <v>27</v>
      </c>
      <c r="Q648" s="133">
        <v>30</v>
      </c>
      <c r="R648" s="133">
        <v>30</v>
      </c>
      <c r="S648" s="133" t="s">
        <v>2390</v>
      </c>
      <c r="T648" s="97">
        <v>30</v>
      </c>
      <c r="U648" s="133">
        <v>30</v>
      </c>
      <c r="V648" s="101">
        <v>30</v>
      </c>
      <c r="W648" s="133">
        <v>29</v>
      </c>
      <c r="X648" s="133">
        <v>27</v>
      </c>
      <c r="Y648" s="133">
        <v>30</v>
      </c>
      <c r="Z648" s="133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133"/>
      <c r="AO648" s="133"/>
      <c r="AP648" s="133"/>
      <c r="AQ648" s="133"/>
      <c r="AR648" s="133"/>
      <c r="AS648" s="134"/>
      <c r="AT648" s="97"/>
      <c r="AU648" s="97"/>
      <c r="AV648" s="97"/>
      <c r="AW648" s="97"/>
      <c r="AX648" s="97"/>
      <c r="AY648" s="97"/>
      <c r="AZ648" s="97"/>
      <c r="BA648" s="133"/>
      <c r="BB648" s="134"/>
      <c r="BC648" s="134"/>
      <c r="BD648" s="134"/>
      <c r="BE648" s="134"/>
      <c r="BF648" s="134"/>
      <c r="BG648" s="134"/>
      <c r="BH648" s="134"/>
      <c r="BI648" s="134"/>
      <c r="BJ648" s="134"/>
      <c r="BK648" s="134"/>
      <c r="BL648" s="37">
        <f t="shared" si="37"/>
        <v>29.083333333333332</v>
      </c>
      <c r="BM648" s="37">
        <f t="shared" si="38"/>
        <v>38.77777777777778</v>
      </c>
      <c r="BN648" s="38">
        <v>20</v>
      </c>
      <c r="BO648" s="38">
        <v>20</v>
      </c>
      <c r="BP648" s="117">
        <f t="shared" si="39"/>
        <v>78.77777777777777</v>
      </c>
    </row>
    <row r="649" spans="1:68" s="4" customFormat="1" ht="18" customHeight="1">
      <c r="A649" s="29" t="s">
        <v>2704</v>
      </c>
      <c r="B649" s="30" t="s">
        <v>2541</v>
      </c>
      <c r="C649" s="31" t="s">
        <v>3099</v>
      </c>
      <c r="D649" s="31" t="s">
        <v>3100</v>
      </c>
      <c r="E649" s="31" t="s">
        <v>2681</v>
      </c>
      <c r="F649" s="32" t="s">
        <v>3101</v>
      </c>
      <c r="G649" s="33" t="s">
        <v>2197</v>
      </c>
      <c r="H649" s="33" t="s">
        <v>2074</v>
      </c>
      <c r="I649" s="35" t="s">
        <v>2039</v>
      </c>
      <c r="J649" s="35" t="s">
        <v>2361</v>
      </c>
      <c r="K649" s="35" t="s">
        <v>2736</v>
      </c>
      <c r="L649" s="97">
        <v>28</v>
      </c>
      <c r="M649" s="133">
        <v>28</v>
      </c>
      <c r="N649" s="133">
        <v>27</v>
      </c>
      <c r="O649" s="133">
        <v>28</v>
      </c>
      <c r="P649" s="133">
        <v>27</v>
      </c>
      <c r="Q649" s="133">
        <v>30</v>
      </c>
      <c r="R649" s="133">
        <v>30</v>
      </c>
      <c r="S649" s="133">
        <v>28</v>
      </c>
      <c r="T649" s="97">
        <v>30</v>
      </c>
      <c r="U649" s="133">
        <v>30</v>
      </c>
      <c r="V649" s="101">
        <v>30</v>
      </c>
      <c r="W649" s="133">
        <v>28</v>
      </c>
      <c r="X649" s="133">
        <v>27</v>
      </c>
      <c r="Y649" s="133">
        <v>29</v>
      </c>
      <c r="Z649" s="133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133"/>
      <c r="AO649" s="133"/>
      <c r="AP649" s="133"/>
      <c r="AQ649" s="133"/>
      <c r="AR649" s="133"/>
      <c r="AS649" s="134"/>
      <c r="AT649" s="97"/>
      <c r="AU649" s="97"/>
      <c r="AV649" s="97"/>
      <c r="AW649" s="97"/>
      <c r="AX649" s="97"/>
      <c r="AY649" s="97"/>
      <c r="AZ649" s="97"/>
      <c r="BA649" s="133"/>
      <c r="BB649" s="134"/>
      <c r="BC649" s="134"/>
      <c r="BD649" s="134"/>
      <c r="BE649" s="134"/>
      <c r="BF649" s="134"/>
      <c r="BG649" s="134"/>
      <c r="BH649" s="134"/>
      <c r="BI649" s="134"/>
      <c r="BJ649" s="134"/>
      <c r="BK649" s="134"/>
      <c r="BL649" s="37">
        <f t="shared" si="37"/>
        <v>28.571428571428573</v>
      </c>
      <c r="BM649" s="37">
        <f t="shared" si="38"/>
        <v>38.095238095238095</v>
      </c>
      <c r="BN649" s="38">
        <v>20</v>
      </c>
      <c r="BO649" s="38">
        <v>20</v>
      </c>
      <c r="BP649" s="117">
        <f t="shared" si="39"/>
        <v>78.0952380952381</v>
      </c>
    </row>
    <row r="650" spans="1:68" s="4" customFormat="1" ht="18" customHeight="1">
      <c r="A650" s="29" t="s">
        <v>2704</v>
      </c>
      <c r="B650" s="30" t="s">
        <v>2541</v>
      </c>
      <c r="C650" s="31" t="s">
        <v>3102</v>
      </c>
      <c r="D650" s="31" t="s">
        <v>2673</v>
      </c>
      <c r="E650" s="31" t="s">
        <v>2454</v>
      </c>
      <c r="F650" s="32" t="s">
        <v>2212</v>
      </c>
      <c r="G650" s="33" t="s">
        <v>2080</v>
      </c>
      <c r="H650" s="33" t="s">
        <v>2074</v>
      </c>
      <c r="I650" s="35" t="s">
        <v>2039</v>
      </c>
      <c r="J650" s="35" t="s">
        <v>2361</v>
      </c>
      <c r="K650" s="35" t="s">
        <v>2713</v>
      </c>
      <c r="L650" s="97">
        <v>29</v>
      </c>
      <c r="M650" s="133">
        <v>28</v>
      </c>
      <c r="N650" s="133">
        <v>28</v>
      </c>
      <c r="O650" s="133">
        <v>30</v>
      </c>
      <c r="P650" s="133">
        <v>28</v>
      </c>
      <c r="Q650" s="133">
        <v>30</v>
      </c>
      <c r="R650" s="133">
        <v>30</v>
      </c>
      <c r="S650" s="133">
        <v>30</v>
      </c>
      <c r="T650" s="97">
        <v>30</v>
      </c>
      <c r="U650" s="133">
        <v>30</v>
      </c>
      <c r="V650" s="101">
        <v>30</v>
      </c>
      <c r="W650" s="133">
        <v>29</v>
      </c>
      <c r="X650" s="133">
        <v>27</v>
      </c>
      <c r="Y650" s="133">
        <v>30</v>
      </c>
      <c r="Z650" s="133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133"/>
      <c r="AO650" s="133"/>
      <c r="AP650" s="133"/>
      <c r="AQ650" s="133"/>
      <c r="AR650" s="133"/>
      <c r="AS650" s="134"/>
      <c r="AT650" s="97"/>
      <c r="AU650" s="97"/>
      <c r="AV650" s="97"/>
      <c r="AW650" s="97"/>
      <c r="AX650" s="97"/>
      <c r="AY650" s="97"/>
      <c r="AZ650" s="97"/>
      <c r="BA650" s="133"/>
      <c r="BB650" s="134"/>
      <c r="BC650" s="134"/>
      <c r="BD650" s="134"/>
      <c r="BE650" s="134"/>
      <c r="BF650" s="134"/>
      <c r="BG650" s="134"/>
      <c r="BH650" s="134"/>
      <c r="BI650" s="134"/>
      <c r="BJ650" s="134"/>
      <c r="BK650" s="134"/>
      <c r="BL650" s="37">
        <f t="shared" si="37"/>
        <v>29.214285714285715</v>
      </c>
      <c r="BM650" s="37">
        <f t="shared" si="38"/>
        <v>38.952380952380956</v>
      </c>
      <c r="BN650" s="38">
        <v>20</v>
      </c>
      <c r="BO650" s="38">
        <v>20</v>
      </c>
      <c r="BP650" s="117">
        <f t="shared" si="39"/>
        <v>78.95238095238096</v>
      </c>
    </row>
    <row r="651" spans="1:68" s="4" customFormat="1" ht="18" customHeight="1">
      <c r="A651" s="29" t="s">
        <v>2704</v>
      </c>
      <c r="B651" s="30" t="s">
        <v>2541</v>
      </c>
      <c r="C651" s="31" t="s">
        <v>3103</v>
      </c>
      <c r="D651" s="31" t="s">
        <v>2673</v>
      </c>
      <c r="E651" s="31" t="s">
        <v>2384</v>
      </c>
      <c r="F651" s="32" t="s">
        <v>3104</v>
      </c>
      <c r="G651" s="33" t="s">
        <v>2460</v>
      </c>
      <c r="H651" s="33" t="s">
        <v>2176</v>
      </c>
      <c r="I651" s="35" t="s">
        <v>2039</v>
      </c>
      <c r="J651" s="35" t="s">
        <v>2361</v>
      </c>
      <c r="K651" s="35" t="s">
        <v>2708</v>
      </c>
      <c r="L651" s="97">
        <v>28</v>
      </c>
      <c r="M651" s="133" t="s">
        <v>2390</v>
      </c>
      <c r="N651" s="133">
        <v>30</v>
      </c>
      <c r="O651" s="133">
        <v>30</v>
      </c>
      <c r="P651" s="133">
        <v>30</v>
      </c>
      <c r="Q651" s="133">
        <v>30</v>
      </c>
      <c r="R651" s="133">
        <v>30</v>
      </c>
      <c r="S651" s="133">
        <v>30</v>
      </c>
      <c r="T651" s="97">
        <v>30</v>
      </c>
      <c r="U651" s="133" t="s">
        <v>2390</v>
      </c>
      <c r="V651" s="101">
        <v>30</v>
      </c>
      <c r="W651" s="133">
        <v>30</v>
      </c>
      <c r="X651" s="133">
        <v>29</v>
      </c>
      <c r="Y651" s="133">
        <v>30</v>
      </c>
      <c r="Z651" s="133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133"/>
      <c r="AO651" s="133"/>
      <c r="AP651" s="133"/>
      <c r="AQ651" s="133"/>
      <c r="AR651" s="133"/>
      <c r="AS651" s="134"/>
      <c r="AT651" s="97"/>
      <c r="AU651" s="97"/>
      <c r="AV651" s="97"/>
      <c r="AW651" s="97"/>
      <c r="AX651" s="97"/>
      <c r="AY651" s="97"/>
      <c r="AZ651" s="97"/>
      <c r="BA651" s="133"/>
      <c r="BB651" s="134"/>
      <c r="BC651" s="134"/>
      <c r="BD651" s="134"/>
      <c r="BE651" s="134"/>
      <c r="BF651" s="134"/>
      <c r="BG651" s="134"/>
      <c r="BH651" s="134"/>
      <c r="BI651" s="134"/>
      <c r="BJ651" s="134"/>
      <c r="BK651" s="134"/>
      <c r="BL651" s="37">
        <f t="shared" si="37"/>
        <v>29.75</v>
      </c>
      <c r="BM651" s="37">
        <f t="shared" si="38"/>
        <v>39.666666666666664</v>
      </c>
      <c r="BN651" s="38">
        <v>20</v>
      </c>
      <c r="BO651" s="38">
        <v>20</v>
      </c>
      <c r="BP651" s="117">
        <f t="shared" si="39"/>
        <v>79.66666666666666</v>
      </c>
    </row>
    <row r="652" spans="1:68" s="4" customFormat="1" ht="18" customHeight="1">
      <c r="A652" s="29" t="s">
        <v>2704</v>
      </c>
      <c r="B652" s="30" t="s">
        <v>2541</v>
      </c>
      <c r="C652" s="31" t="s">
        <v>3105</v>
      </c>
      <c r="D652" s="31" t="s">
        <v>2673</v>
      </c>
      <c r="E652" s="31" t="s">
        <v>3109</v>
      </c>
      <c r="F652" s="32" t="s">
        <v>3110</v>
      </c>
      <c r="G652" s="33" t="s">
        <v>2093</v>
      </c>
      <c r="H652" s="33" t="s">
        <v>2074</v>
      </c>
      <c r="I652" s="35" t="s">
        <v>2039</v>
      </c>
      <c r="J652" s="35" t="s">
        <v>2361</v>
      </c>
      <c r="K652" s="35" t="s">
        <v>2713</v>
      </c>
      <c r="L652" s="97">
        <v>27</v>
      </c>
      <c r="M652" s="133">
        <v>28</v>
      </c>
      <c r="N652" s="133">
        <v>28</v>
      </c>
      <c r="O652" s="133">
        <v>30</v>
      </c>
      <c r="P652" s="133">
        <v>28</v>
      </c>
      <c r="Q652" s="133">
        <v>30</v>
      </c>
      <c r="R652" s="133">
        <v>30</v>
      </c>
      <c r="S652" s="133">
        <v>30</v>
      </c>
      <c r="T652" s="97">
        <v>30</v>
      </c>
      <c r="U652" s="133">
        <v>30</v>
      </c>
      <c r="V652" s="101">
        <v>30</v>
      </c>
      <c r="W652" s="133">
        <v>29</v>
      </c>
      <c r="X652" s="133">
        <v>28</v>
      </c>
      <c r="Y652" s="133">
        <v>29</v>
      </c>
      <c r="Z652" s="133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133"/>
      <c r="AO652" s="133"/>
      <c r="AP652" s="133"/>
      <c r="AQ652" s="133"/>
      <c r="AR652" s="133"/>
      <c r="AS652" s="134"/>
      <c r="AT652" s="97"/>
      <c r="AU652" s="97"/>
      <c r="AV652" s="97"/>
      <c r="AW652" s="97"/>
      <c r="AX652" s="97"/>
      <c r="AY652" s="97"/>
      <c r="AZ652" s="97"/>
      <c r="BA652" s="133"/>
      <c r="BB652" s="134"/>
      <c r="BC652" s="134"/>
      <c r="BD652" s="134"/>
      <c r="BE652" s="134"/>
      <c r="BF652" s="134"/>
      <c r="BG652" s="134"/>
      <c r="BH652" s="134"/>
      <c r="BI652" s="134"/>
      <c r="BJ652" s="134"/>
      <c r="BK652" s="134"/>
      <c r="BL652" s="37">
        <f t="shared" si="37"/>
        <v>29.071428571428573</v>
      </c>
      <c r="BM652" s="37">
        <f t="shared" si="38"/>
        <v>38.761904761904766</v>
      </c>
      <c r="BN652" s="38">
        <v>20</v>
      </c>
      <c r="BO652" s="38">
        <v>20</v>
      </c>
      <c r="BP652" s="117">
        <f t="shared" si="39"/>
        <v>78.76190476190476</v>
      </c>
    </row>
    <row r="653" spans="1:68" ht="18" customHeight="1">
      <c r="A653" s="29" t="s">
        <v>1589</v>
      </c>
      <c r="B653" s="30" t="s">
        <v>2541</v>
      </c>
      <c r="C653" s="68" t="s">
        <v>2024</v>
      </c>
      <c r="D653" s="31" t="s">
        <v>1831</v>
      </c>
      <c r="E653" s="31" t="s">
        <v>1832</v>
      </c>
      <c r="F653" s="32" t="s">
        <v>2323</v>
      </c>
      <c r="G653" s="33" t="s">
        <v>2076</v>
      </c>
      <c r="H653" s="69" t="s">
        <v>1589</v>
      </c>
      <c r="I653" s="34" t="s">
        <v>2039</v>
      </c>
      <c r="J653" s="69" t="s">
        <v>2361</v>
      </c>
      <c r="K653" s="35" t="s">
        <v>2045</v>
      </c>
      <c r="L653" s="65">
        <v>30</v>
      </c>
      <c r="M653" s="65" t="s">
        <v>2346</v>
      </c>
      <c r="N653" s="65">
        <v>28</v>
      </c>
      <c r="O653" s="65">
        <v>29</v>
      </c>
      <c r="P653" s="65">
        <v>30</v>
      </c>
      <c r="Q653" s="65">
        <v>30</v>
      </c>
      <c r="R653" s="65">
        <v>27</v>
      </c>
      <c r="S653" s="65" t="s">
        <v>2346</v>
      </c>
      <c r="T653" s="65">
        <v>30</v>
      </c>
      <c r="U653" s="65">
        <v>30</v>
      </c>
      <c r="V653" s="65">
        <v>30</v>
      </c>
      <c r="W653" s="65">
        <v>30</v>
      </c>
      <c r="X653" s="67">
        <v>30</v>
      </c>
      <c r="Y653" s="65">
        <v>30</v>
      </c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37">
        <f t="shared" si="37"/>
        <v>29.5</v>
      </c>
      <c r="BM653" s="37">
        <f t="shared" si="38"/>
        <v>39.333333333333336</v>
      </c>
      <c r="BN653" s="38">
        <v>20</v>
      </c>
      <c r="BO653" s="38">
        <v>20</v>
      </c>
      <c r="BP653" s="117">
        <f t="shared" si="39"/>
        <v>79.33333333333334</v>
      </c>
    </row>
    <row r="654" spans="1:68" ht="18" customHeight="1">
      <c r="A654" s="113" t="s">
        <v>1589</v>
      </c>
      <c r="B654" s="30" t="s">
        <v>2541</v>
      </c>
      <c r="C654" s="82" t="s">
        <v>1575</v>
      </c>
      <c r="D654" s="31" t="s">
        <v>1576</v>
      </c>
      <c r="E654" s="31" t="s">
        <v>1834</v>
      </c>
      <c r="F654" s="32" t="s">
        <v>1577</v>
      </c>
      <c r="G654" s="33" t="s">
        <v>1578</v>
      </c>
      <c r="H654" s="34" t="s">
        <v>2074</v>
      </c>
      <c r="I654" s="34" t="s">
        <v>2040</v>
      </c>
      <c r="J654" s="97"/>
      <c r="K654" s="39" t="s">
        <v>2736</v>
      </c>
      <c r="L654" s="126" t="s">
        <v>1282</v>
      </c>
      <c r="M654" s="123">
        <v>30</v>
      </c>
      <c r="N654" s="123">
        <v>30</v>
      </c>
      <c r="O654" s="123" t="s">
        <v>2717</v>
      </c>
      <c r="P654" s="123">
        <v>30</v>
      </c>
      <c r="Q654" s="125" t="s">
        <v>2717</v>
      </c>
      <c r="R654" s="125" t="s">
        <v>2717</v>
      </c>
      <c r="S654" s="125">
        <v>30</v>
      </c>
      <c r="T654" s="125" t="s">
        <v>2717</v>
      </c>
      <c r="U654" s="123" t="s">
        <v>2717</v>
      </c>
      <c r="V654" s="123" t="s">
        <v>2717</v>
      </c>
      <c r="W654" s="123" t="s">
        <v>2717</v>
      </c>
      <c r="X654" s="133" t="s">
        <v>2717</v>
      </c>
      <c r="Y654" s="123">
        <v>30</v>
      </c>
      <c r="Z654" s="123"/>
      <c r="AA654" s="123"/>
      <c r="AB654" s="123"/>
      <c r="AC654" s="123"/>
      <c r="AD654" s="123"/>
      <c r="AE654" s="123"/>
      <c r="AF654" s="123"/>
      <c r="AG654" s="123"/>
      <c r="AH654" s="123"/>
      <c r="AI654" s="123"/>
      <c r="AJ654" s="123"/>
      <c r="AK654" s="123"/>
      <c r="AL654" s="123"/>
      <c r="AM654" s="123"/>
      <c r="AN654" s="126"/>
      <c r="AO654" s="126"/>
      <c r="AP654" s="126"/>
      <c r="AQ654" s="126"/>
      <c r="AR654" s="126"/>
      <c r="AS654" s="125"/>
      <c r="AT654" s="123"/>
      <c r="AU654" s="123"/>
      <c r="AV654" s="123"/>
      <c r="AW654" s="123"/>
      <c r="AX654" s="123"/>
      <c r="AY654" s="123"/>
      <c r="AZ654" s="123"/>
      <c r="BA654" s="126"/>
      <c r="BB654" s="125"/>
      <c r="BC654" s="125"/>
      <c r="BD654" s="125"/>
      <c r="BE654" s="125"/>
      <c r="BF654" s="125"/>
      <c r="BG654" s="125"/>
      <c r="BH654" s="125"/>
      <c r="BI654" s="125"/>
      <c r="BJ654" s="125"/>
      <c r="BK654" s="125"/>
      <c r="BL654" s="37">
        <f t="shared" si="37"/>
        <v>30</v>
      </c>
      <c r="BM654" s="37">
        <f t="shared" si="38"/>
        <v>40</v>
      </c>
      <c r="BN654" s="38">
        <v>20</v>
      </c>
      <c r="BO654" s="38">
        <v>20</v>
      </c>
      <c r="BP654" s="117">
        <f t="shared" si="39"/>
        <v>80</v>
      </c>
    </row>
    <row r="655" spans="1:68" s="4" customFormat="1" ht="18" customHeight="1">
      <c r="A655" s="29" t="s">
        <v>1589</v>
      </c>
      <c r="B655" s="30" t="s">
        <v>2541</v>
      </c>
      <c r="C655" s="161" t="s">
        <v>2025</v>
      </c>
      <c r="D655" s="31" t="s">
        <v>1833</v>
      </c>
      <c r="E655" s="31" t="s">
        <v>1834</v>
      </c>
      <c r="F655" s="32" t="s">
        <v>2324</v>
      </c>
      <c r="G655" s="33" t="s">
        <v>2322</v>
      </c>
      <c r="H655" s="162" t="s">
        <v>2074</v>
      </c>
      <c r="I655" s="36" t="s">
        <v>2040</v>
      </c>
      <c r="J655" s="162" t="s">
        <v>2361</v>
      </c>
      <c r="K655" s="35" t="s">
        <v>2047</v>
      </c>
      <c r="L655" s="133">
        <v>29</v>
      </c>
      <c r="M655" s="67" t="s">
        <v>2346</v>
      </c>
      <c r="N655" s="67">
        <v>30</v>
      </c>
      <c r="O655" s="67">
        <v>30</v>
      </c>
      <c r="P655" s="67">
        <v>30</v>
      </c>
      <c r="Q655" s="67">
        <v>30</v>
      </c>
      <c r="R655" s="67">
        <v>27</v>
      </c>
      <c r="S655" s="67" t="s">
        <v>2346</v>
      </c>
      <c r="T655" s="67" t="s">
        <v>2346</v>
      </c>
      <c r="U655" s="67" t="s">
        <v>2346</v>
      </c>
      <c r="V655" s="67">
        <v>30</v>
      </c>
      <c r="W655" s="67">
        <v>30</v>
      </c>
      <c r="X655" s="67">
        <v>30</v>
      </c>
      <c r="Y655" s="67">
        <v>30</v>
      </c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132"/>
      <c r="AO655" s="132"/>
      <c r="AP655" s="132"/>
      <c r="AQ655" s="132"/>
      <c r="AR655" s="132"/>
      <c r="AS655" s="67"/>
      <c r="AT655" s="67"/>
      <c r="AU655" s="67"/>
      <c r="AV655" s="67"/>
      <c r="AW655" s="67"/>
      <c r="AX655" s="67"/>
      <c r="AY655" s="67"/>
      <c r="AZ655" s="67"/>
      <c r="BA655" s="132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37">
        <f t="shared" si="37"/>
        <v>29.6</v>
      </c>
      <c r="BM655" s="159">
        <f t="shared" si="38"/>
        <v>39.46666666666667</v>
      </c>
      <c r="BN655" s="38">
        <v>20</v>
      </c>
      <c r="BO655" s="38">
        <v>20</v>
      </c>
      <c r="BP655" s="117">
        <f t="shared" si="39"/>
        <v>79.46666666666667</v>
      </c>
    </row>
    <row r="656" spans="1:68" ht="18" customHeight="1">
      <c r="A656" s="29" t="s">
        <v>2169</v>
      </c>
      <c r="B656" s="30" t="s">
        <v>2541</v>
      </c>
      <c r="C656" s="31" t="s">
        <v>1541</v>
      </c>
      <c r="D656" s="31" t="s">
        <v>1542</v>
      </c>
      <c r="E656" s="31" t="s">
        <v>51</v>
      </c>
      <c r="F656" s="32" t="s">
        <v>1543</v>
      </c>
      <c r="G656" s="33" t="s">
        <v>2110</v>
      </c>
      <c r="H656" s="33" t="s">
        <v>2074</v>
      </c>
      <c r="I656" s="34" t="s">
        <v>2039</v>
      </c>
      <c r="J656" s="35" t="s">
        <v>2361</v>
      </c>
      <c r="K656" s="35" t="s">
        <v>2708</v>
      </c>
      <c r="L656" s="126" t="s">
        <v>1305</v>
      </c>
      <c r="M656" s="123">
        <v>30</v>
      </c>
      <c r="N656" s="123">
        <v>30</v>
      </c>
      <c r="O656" s="123">
        <v>30</v>
      </c>
      <c r="P656" s="123">
        <v>30</v>
      </c>
      <c r="Q656" s="125">
        <v>30</v>
      </c>
      <c r="R656" s="125">
        <v>30</v>
      </c>
      <c r="S656" s="125">
        <v>30</v>
      </c>
      <c r="T656" s="125">
        <v>29</v>
      </c>
      <c r="U656" s="123">
        <v>28</v>
      </c>
      <c r="V656" s="123">
        <v>30</v>
      </c>
      <c r="W656" s="123">
        <v>30</v>
      </c>
      <c r="X656" s="133">
        <v>28</v>
      </c>
      <c r="Y656" s="123">
        <v>30</v>
      </c>
      <c r="Z656" s="123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123"/>
      <c r="AM656" s="123"/>
      <c r="AN656" s="126"/>
      <c r="AO656" s="126"/>
      <c r="AP656" s="126"/>
      <c r="AQ656" s="126"/>
      <c r="AR656" s="126"/>
      <c r="AS656" s="125"/>
      <c r="AT656" s="123"/>
      <c r="AU656" s="123"/>
      <c r="AV656" s="123"/>
      <c r="AW656" s="123"/>
      <c r="AX656" s="123"/>
      <c r="AY656" s="123"/>
      <c r="AZ656" s="123"/>
      <c r="BA656" s="126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5"/>
      <c r="BL656" s="37">
        <f t="shared" si="37"/>
        <v>29.615384615384617</v>
      </c>
      <c r="BM656" s="37">
        <f t="shared" si="38"/>
        <v>39.48717948717949</v>
      </c>
      <c r="BN656" s="38">
        <v>20</v>
      </c>
      <c r="BO656" s="38">
        <v>20</v>
      </c>
      <c r="BP656" s="117">
        <f t="shared" si="39"/>
        <v>79.48717948717949</v>
      </c>
    </row>
    <row r="657" spans="1:68" ht="18" customHeight="1">
      <c r="A657" s="29" t="s">
        <v>1589</v>
      </c>
      <c r="B657" s="30" t="s">
        <v>2541</v>
      </c>
      <c r="C657" s="68" t="s">
        <v>2027</v>
      </c>
      <c r="D657" s="31" t="s">
        <v>1837</v>
      </c>
      <c r="E657" s="31" t="s">
        <v>1838</v>
      </c>
      <c r="F657" s="32" t="s">
        <v>2326</v>
      </c>
      <c r="G657" s="33" t="s">
        <v>2327</v>
      </c>
      <c r="H657" s="69" t="s">
        <v>2351</v>
      </c>
      <c r="I657" s="34" t="s">
        <v>2039</v>
      </c>
      <c r="J657" s="69" t="s">
        <v>2361</v>
      </c>
      <c r="K657" s="35" t="s">
        <v>2044</v>
      </c>
      <c r="L657" s="65">
        <v>30</v>
      </c>
      <c r="M657" s="65">
        <v>30</v>
      </c>
      <c r="N657" s="65">
        <v>30</v>
      </c>
      <c r="O657" s="65">
        <v>29</v>
      </c>
      <c r="P657" s="65">
        <v>30</v>
      </c>
      <c r="Q657" s="65">
        <v>30</v>
      </c>
      <c r="R657" s="65">
        <v>27</v>
      </c>
      <c r="S657" s="65">
        <v>30</v>
      </c>
      <c r="T657" s="65">
        <v>30</v>
      </c>
      <c r="U657" s="65" t="s">
        <v>2342</v>
      </c>
      <c r="V657" s="65">
        <v>26</v>
      </c>
      <c r="W657" s="65">
        <v>28</v>
      </c>
      <c r="X657" s="67">
        <v>30</v>
      </c>
      <c r="Y657" s="65">
        <v>30</v>
      </c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37">
        <f t="shared" si="37"/>
        <v>29.23076923076923</v>
      </c>
      <c r="BM657" s="37">
        <f t="shared" si="38"/>
        <v>38.97435897435898</v>
      </c>
      <c r="BN657" s="38">
        <v>20</v>
      </c>
      <c r="BO657" s="38">
        <v>20</v>
      </c>
      <c r="BP657" s="117">
        <f t="shared" si="39"/>
        <v>78.97435897435898</v>
      </c>
    </row>
    <row r="658" spans="1:68" ht="18" customHeight="1">
      <c r="A658" s="29" t="s">
        <v>2169</v>
      </c>
      <c r="B658" s="30" t="s">
        <v>2541</v>
      </c>
      <c r="C658" s="31" t="s">
        <v>1547</v>
      </c>
      <c r="D658" s="31" t="s">
        <v>1548</v>
      </c>
      <c r="E658" s="31" t="s">
        <v>2483</v>
      </c>
      <c r="F658" s="32" t="s">
        <v>1549</v>
      </c>
      <c r="G658" s="33" t="s">
        <v>2168</v>
      </c>
      <c r="H658" s="33" t="s">
        <v>2169</v>
      </c>
      <c r="I658" s="34" t="s">
        <v>2040</v>
      </c>
      <c r="J658" s="35" t="s">
        <v>2361</v>
      </c>
      <c r="K658" s="35" t="s">
        <v>2708</v>
      </c>
      <c r="L658" s="126" t="s">
        <v>1305</v>
      </c>
      <c r="M658" s="123">
        <v>28</v>
      </c>
      <c r="N658" s="123">
        <v>30</v>
      </c>
      <c r="O658" s="123">
        <v>30</v>
      </c>
      <c r="P658" s="123">
        <v>30</v>
      </c>
      <c r="Q658" s="125">
        <v>30</v>
      </c>
      <c r="R658" s="125">
        <v>30</v>
      </c>
      <c r="S658" s="125">
        <v>30</v>
      </c>
      <c r="T658" s="125">
        <v>28</v>
      </c>
      <c r="U658" s="123">
        <v>28</v>
      </c>
      <c r="V658" s="123">
        <v>28</v>
      </c>
      <c r="W658" s="123">
        <v>30</v>
      </c>
      <c r="X658" s="133">
        <v>27</v>
      </c>
      <c r="Y658" s="123">
        <v>28</v>
      </c>
      <c r="Z658" s="123"/>
      <c r="AA658" s="123"/>
      <c r="AB658" s="123"/>
      <c r="AC658" s="123"/>
      <c r="AD658" s="123"/>
      <c r="AE658" s="123"/>
      <c r="AF658" s="123"/>
      <c r="AG658" s="123"/>
      <c r="AH658" s="123"/>
      <c r="AI658" s="123"/>
      <c r="AJ658" s="123"/>
      <c r="AK658" s="123"/>
      <c r="AL658" s="123"/>
      <c r="AM658" s="123"/>
      <c r="AN658" s="126"/>
      <c r="AO658" s="126"/>
      <c r="AP658" s="126"/>
      <c r="AQ658" s="126"/>
      <c r="AR658" s="126"/>
      <c r="AS658" s="125"/>
      <c r="AT658" s="123"/>
      <c r="AU658" s="123"/>
      <c r="AV658" s="123"/>
      <c r="AW658" s="123"/>
      <c r="AX658" s="123"/>
      <c r="AY658" s="123"/>
      <c r="AZ658" s="123"/>
      <c r="BA658" s="126"/>
      <c r="BB658" s="125"/>
      <c r="BC658" s="125"/>
      <c r="BD658" s="125"/>
      <c r="BE658" s="125"/>
      <c r="BF658" s="125"/>
      <c r="BG658" s="125"/>
      <c r="BH658" s="125"/>
      <c r="BI658" s="125"/>
      <c r="BJ658" s="125"/>
      <c r="BK658" s="125"/>
      <c r="BL658" s="37">
        <f t="shared" si="37"/>
        <v>29</v>
      </c>
      <c r="BM658" s="37">
        <f t="shared" si="38"/>
        <v>38.666666666666664</v>
      </c>
      <c r="BN658" s="38">
        <v>20</v>
      </c>
      <c r="BO658" s="38">
        <v>20</v>
      </c>
      <c r="BP658" s="117">
        <f t="shared" si="39"/>
        <v>78.66666666666666</v>
      </c>
    </row>
    <row r="659" spans="1:68" ht="18" customHeight="1">
      <c r="A659" s="29" t="s">
        <v>2704</v>
      </c>
      <c r="B659" s="30" t="s">
        <v>2541</v>
      </c>
      <c r="C659" s="31" t="s">
        <v>3111</v>
      </c>
      <c r="D659" s="31" t="s">
        <v>3112</v>
      </c>
      <c r="E659" s="31" t="s">
        <v>2403</v>
      </c>
      <c r="F659" s="32" t="s">
        <v>3113</v>
      </c>
      <c r="G659" s="33" t="s">
        <v>2197</v>
      </c>
      <c r="H659" s="33" t="s">
        <v>2074</v>
      </c>
      <c r="I659" s="35" t="s">
        <v>2039</v>
      </c>
      <c r="J659" s="35" t="s">
        <v>2361</v>
      </c>
      <c r="K659" s="35" t="s">
        <v>2713</v>
      </c>
      <c r="L659" s="97">
        <v>29</v>
      </c>
      <c r="M659" s="133">
        <v>28</v>
      </c>
      <c r="N659" s="133">
        <v>30</v>
      </c>
      <c r="O659" s="133">
        <v>30</v>
      </c>
      <c r="P659" s="133">
        <v>30</v>
      </c>
      <c r="Q659" s="133">
        <v>30</v>
      </c>
      <c r="R659" s="133">
        <v>30</v>
      </c>
      <c r="S659" s="133">
        <v>30</v>
      </c>
      <c r="T659" s="97">
        <v>30</v>
      </c>
      <c r="U659" s="133">
        <v>30</v>
      </c>
      <c r="V659" s="101">
        <v>30</v>
      </c>
      <c r="W659" s="133">
        <v>30</v>
      </c>
      <c r="X659" s="133">
        <v>28</v>
      </c>
      <c r="Y659" s="133">
        <v>30</v>
      </c>
      <c r="Z659" s="133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133"/>
      <c r="AO659" s="133"/>
      <c r="AP659" s="133"/>
      <c r="AQ659" s="133"/>
      <c r="AR659" s="133"/>
      <c r="AS659" s="134"/>
      <c r="AT659" s="97"/>
      <c r="AU659" s="97"/>
      <c r="AV659" s="97"/>
      <c r="AW659" s="97"/>
      <c r="AX659" s="97"/>
      <c r="AY659" s="97"/>
      <c r="AZ659" s="97"/>
      <c r="BA659" s="133"/>
      <c r="BB659" s="134"/>
      <c r="BC659" s="134"/>
      <c r="BD659" s="134"/>
      <c r="BE659" s="134"/>
      <c r="BF659" s="134"/>
      <c r="BG659" s="134"/>
      <c r="BH659" s="134"/>
      <c r="BI659" s="134"/>
      <c r="BJ659" s="134"/>
      <c r="BK659" s="134"/>
      <c r="BL659" s="37">
        <f t="shared" si="37"/>
        <v>29.642857142857142</v>
      </c>
      <c r="BM659" s="37">
        <f t="shared" si="38"/>
        <v>39.523809523809526</v>
      </c>
      <c r="BN659" s="38">
        <v>20</v>
      </c>
      <c r="BO659" s="38">
        <v>20</v>
      </c>
      <c r="BP659" s="117">
        <f t="shared" si="39"/>
        <v>79.52380952380952</v>
      </c>
    </row>
    <row r="660" spans="1:68" ht="18" customHeight="1">
      <c r="A660" s="29" t="s">
        <v>1589</v>
      </c>
      <c r="B660" s="30" t="s">
        <v>2541</v>
      </c>
      <c r="C660" s="68" t="s">
        <v>2033</v>
      </c>
      <c r="D660" s="31" t="s">
        <v>1846</v>
      </c>
      <c r="E660" s="31" t="s">
        <v>1847</v>
      </c>
      <c r="F660" s="32" t="s">
        <v>2334</v>
      </c>
      <c r="G660" s="33" t="s">
        <v>2080</v>
      </c>
      <c r="H660" s="69" t="s">
        <v>2074</v>
      </c>
      <c r="I660" s="34" t="s">
        <v>2039</v>
      </c>
      <c r="J660" s="69" t="s">
        <v>2361</v>
      </c>
      <c r="K660" s="35" t="s">
        <v>2044</v>
      </c>
      <c r="L660" s="65">
        <v>30</v>
      </c>
      <c r="M660" s="65">
        <v>30</v>
      </c>
      <c r="N660" s="65">
        <v>28</v>
      </c>
      <c r="O660" s="65">
        <v>30</v>
      </c>
      <c r="P660" s="65">
        <v>28</v>
      </c>
      <c r="Q660" s="65">
        <v>30</v>
      </c>
      <c r="R660" s="65">
        <v>27</v>
      </c>
      <c r="S660" s="65">
        <v>30</v>
      </c>
      <c r="T660" s="65" t="s">
        <v>2342</v>
      </c>
      <c r="U660" s="65">
        <v>30</v>
      </c>
      <c r="V660" s="65">
        <v>26</v>
      </c>
      <c r="W660" s="65">
        <v>28</v>
      </c>
      <c r="X660" s="67">
        <v>30</v>
      </c>
      <c r="Y660" s="65">
        <v>30</v>
      </c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37">
        <f t="shared" si="37"/>
        <v>29</v>
      </c>
      <c r="BM660" s="37">
        <f t="shared" si="38"/>
        <v>38.666666666666664</v>
      </c>
      <c r="BN660" s="38">
        <v>20</v>
      </c>
      <c r="BO660" s="38">
        <v>20</v>
      </c>
      <c r="BP660" s="117">
        <f t="shared" si="39"/>
        <v>78.66666666666666</v>
      </c>
    </row>
    <row r="661" spans="1:68" ht="18" customHeight="1">
      <c r="A661" s="29" t="s">
        <v>2704</v>
      </c>
      <c r="B661" s="30" t="s">
        <v>2541</v>
      </c>
      <c r="C661" s="31" t="s">
        <v>3114</v>
      </c>
      <c r="D661" s="31" t="s">
        <v>3115</v>
      </c>
      <c r="E661" s="31" t="s">
        <v>3116</v>
      </c>
      <c r="F661" s="32" t="s">
        <v>3117</v>
      </c>
      <c r="G661" s="33" t="s">
        <v>2986</v>
      </c>
      <c r="H661" s="33" t="s">
        <v>2074</v>
      </c>
      <c r="I661" s="35" t="s">
        <v>2039</v>
      </c>
      <c r="J661" s="35" t="s">
        <v>2361</v>
      </c>
      <c r="K661" s="35" t="s">
        <v>2713</v>
      </c>
      <c r="L661" s="97">
        <v>27</v>
      </c>
      <c r="M661" s="133">
        <v>28</v>
      </c>
      <c r="N661" s="133">
        <v>28</v>
      </c>
      <c r="O661" s="133">
        <v>28</v>
      </c>
      <c r="P661" s="133">
        <v>28</v>
      </c>
      <c r="Q661" s="133">
        <v>30</v>
      </c>
      <c r="R661" s="133">
        <v>28</v>
      </c>
      <c r="S661" s="133">
        <v>28</v>
      </c>
      <c r="T661" s="97">
        <v>30</v>
      </c>
      <c r="U661" s="133">
        <v>30</v>
      </c>
      <c r="V661" s="101">
        <v>30</v>
      </c>
      <c r="W661" s="133">
        <v>29</v>
      </c>
      <c r="X661" s="133">
        <v>27</v>
      </c>
      <c r="Y661" s="133">
        <v>30</v>
      </c>
      <c r="Z661" s="133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133"/>
      <c r="AO661" s="133"/>
      <c r="AP661" s="133"/>
      <c r="AQ661" s="133"/>
      <c r="AR661" s="133"/>
      <c r="AS661" s="134"/>
      <c r="AT661" s="97"/>
      <c r="AU661" s="97"/>
      <c r="AV661" s="97"/>
      <c r="AW661" s="97"/>
      <c r="AX661" s="97"/>
      <c r="AY661" s="97"/>
      <c r="AZ661" s="97"/>
      <c r="BA661" s="133"/>
      <c r="BB661" s="134"/>
      <c r="BC661" s="134"/>
      <c r="BD661" s="134"/>
      <c r="BE661" s="134"/>
      <c r="BF661" s="134"/>
      <c r="BG661" s="134"/>
      <c r="BH661" s="134"/>
      <c r="BI661" s="134"/>
      <c r="BJ661" s="134"/>
      <c r="BK661" s="134"/>
      <c r="BL661" s="37">
        <f t="shared" si="37"/>
        <v>28.642857142857142</v>
      </c>
      <c r="BM661" s="37">
        <f t="shared" si="38"/>
        <v>38.19047619047619</v>
      </c>
      <c r="BN661" s="38">
        <v>20</v>
      </c>
      <c r="BO661" s="38">
        <v>20</v>
      </c>
      <c r="BP661" s="117">
        <f t="shared" si="39"/>
        <v>78.19047619047619</v>
      </c>
    </row>
    <row r="662" spans="1:68" ht="18" customHeight="1">
      <c r="A662" s="29" t="s">
        <v>2169</v>
      </c>
      <c r="B662" s="30" t="s">
        <v>2541</v>
      </c>
      <c r="C662" s="31" t="s">
        <v>1556</v>
      </c>
      <c r="D662" s="31" t="s">
        <v>1557</v>
      </c>
      <c r="E662" s="31" t="s">
        <v>2555</v>
      </c>
      <c r="F662" s="32" t="s">
        <v>1558</v>
      </c>
      <c r="G662" s="33" t="s">
        <v>2520</v>
      </c>
      <c r="H662" s="33" t="s">
        <v>2420</v>
      </c>
      <c r="I662" s="34" t="s">
        <v>2039</v>
      </c>
      <c r="J662" s="35" t="s">
        <v>2361</v>
      </c>
      <c r="K662" s="35" t="s">
        <v>2708</v>
      </c>
      <c r="L662" s="126" t="s">
        <v>1305</v>
      </c>
      <c r="M662" s="123">
        <v>28</v>
      </c>
      <c r="N662" s="123">
        <v>30</v>
      </c>
      <c r="O662" s="123">
        <v>30</v>
      </c>
      <c r="P662" s="123">
        <v>30</v>
      </c>
      <c r="Q662" s="125">
        <v>30</v>
      </c>
      <c r="R662" s="125">
        <v>30</v>
      </c>
      <c r="S662" s="125">
        <v>30</v>
      </c>
      <c r="T662" s="125">
        <v>30</v>
      </c>
      <c r="U662" s="123">
        <v>30</v>
      </c>
      <c r="V662" s="123">
        <v>26</v>
      </c>
      <c r="W662" s="123">
        <v>30</v>
      </c>
      <c r="X662" s="133">
        <v>27</v>
      </c>
      <c r="Y662" s="123">
        <v>29</v>
      </c>
      <c r="Z662" s="123"/>
      <c r="AA662" s="123"/>
      <c r="AB662" s="123"/>
      <c r="AC662" s="123"/>
      <c r="AD662" s="123"/>
      <c r="AE662" s="123"/>
      <c r="AF662" s="123"/>
      <c r="AG662" s="123"/>
      <c r="AH662" s="123"/>
      <c r="AI662" s="123"/>
      <c r="AJ662" s="123"/>
      <c r="AK662" s="123"/>
      <c r="AL662" s="123"/>
      <c r="AM662" s="123"/>
      <c r="AN662" s="126"/>
      <c r="AO662" s="126"/>
      <c r="AP662" s="126"/>
      <c r="AQ662" s="126"/>
      <c r="AR662" s="126"/>
      <c r="AS662" s="125"/>
      <c r="AT662" s="123"/>
      <c r="AU662" s="123"/>
      <c r="AV662" s="123"/>
      <c r="AW662" s="123"/>
      <c r="AX662" s="123"/>
      <c r="AY662" s="123"/>
      <c r="AZ662" s="123"/>
      <c r="BA662" s="126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5"/>
      <c r="BL662" s="37">
        <f t="shared" si="37"/>
        <v>29.23076923076923</v>
      </c>
      <c r="BM662" s="37">
        <f t="shared" si="38"/>
        <v>38.97435897435898</v>
      </c>
      <c r="BN662" s="38">
        <v>20</v>
      </c>
      <c r="BO662" s="38">
        <v>20</v>
      </c>
      <c r="BP662" s="117">
        <f t="shared" si="39"/>
        <v>78.97435897435898</v>
      </c>
    </row>
    <row r="663" spans="1:68" ht="18" customHeight="1">
      <c r="A663" s="29" t="s">
        <v>2704</v>
      </c>
      <c r="B663" s="30" t="s">
        <v>2541</v>
      </c>
      <c r="C663" s="31" t="s">
        <v>3118</v>
      </c>
      <c r="D663" s="31" t="s">
        <v>3119</v>
      </c>
      <c r="E663" s="31" t="s">
        <v>2475</v>
      </c>
      <c r="F663" s="32" t="s">
        <v>3120</v>
      </c>
      <c r="G663" s="33" t="s">
        <v>2320</v>
      </c>
      <c r="H663" s="33" t="s">
        <v>1589</v>
      </c>
      <c r="I663" s="35" t="s">
        <v>2040</v>
      </c>
      <c r="J663" s="35" t="s">
        <v>2361</v>
      </c>
      <c r="K663" s="35" t="s">
        <v>2736</v>
      </c>
      <c r="L663" s="97">
        <v>29</v>
      </c>
      <c r="M663" s="133">
        <v>30</v>
      </c>
      <c r="N663" s="133">
        <v>30</v>
      </c>
      <c r="O663" s="133">
        <v>30</v>
      </c>
      <c r="P663" s="133">
        <v>30</v>
      </c>
      <c r="Q663" s="133">
        <v>30</v>
      </c>
      <c r="R663" s="133">
        <v>30</v>
      </c>
      <c r="S663" s="133">
        <v>30</v>
      </c>
      <c r="T663" s="97">
        <v>30</v>
      </c>
      <c r="U663" s="133">
        <v>30</v>
      </c>
      <c r="V663" s="101">
        <v>30</v>
      </c>
      <c r="W663" s="133">
        <v>28</v>
      </c>
      <c r="X663" s="133">
        <v>28</v>
      </c>
      <c r="Y663" s="133">
        <v>29</v>
      </c>
      <c r="Z663" s="133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133"/>
      <c r="AO663" s="133"/>
      <c r="AP663" s="133"/>
      <c r="AQ663" s="133"/>
      <c r="AR663" s="133"/>
      <c r="AS663" s="134"/>
      <c r="AT663" s="97"/>
      <c r="AU663" s="97"/>
      <c r="AV663" s="97"/>
      <c r="AW663" s="97"/>
      <c r="AX663" s="97"/>
      <c r="AY663" s="97"/>
      <c r="AZ663" s="97"/>
      <c r="BA663" s="133"/>
      <c r="BB663" s="134"/>
      <c r="BC663" s="134"/>
      <c r="BD663" s="134"/>
      <c r="BE663" s="134"/>
      <c r="BF663" s="134"/>
      <c r="BG663" s="134"/>
      <c r="BH663" s="134"/>
      <c r="BI663" s="134"/>
      <c r="BJ663" s="134"/>
      <c r="BK663" s="134"/>
      <c r="BL663" s="37">
        <f t="shared" si="37"/>
        <v>29.571428571428573</v>
      </c>
      <c r="BM663" s="37">
        <f t="shared" si="38"/>
        <v>39.42857142857143</v>
      </c>
      <c r="BN663" s="38">
        <v>20</v>
      </c>
      <c r="BO663" s="38">
        <v>20</v>
      </c>
      <c r="BP663" s="117">
        <f t="shared" si="39"/>
        <v>79.42857142857143</v>
      </c>
    </row>
    <row r="664" spans="1:68" ht="18" customHeight="1">
      <c r="A664" s="29" t="s">
        <v>2169</v>
      </c>
      <c r="B664" s="30" t="s">
        <v>2541</v>
      </c>
      <c r="C664" s="31" t="s">
        <v>1567</v>
      </c>
      <c r="D664" s="31" t="s">
        <v>1568</v>
      </c>
      <c r="E664" s="31" t="s">
        <v>2969</v>
      </c>
      <c r="F664" s="32" t="s">
        <v>1569</v>
      </c>
      <c r="G664" s="33" t="s">
        <v>2104</v>
      </c>
      <c r="H664" s="33" t="s">
        <v>1589</v>
      </c>
      <c r="I664" s="34" t="s">
        <v>2039</v>
      </c>
      <c r="J664" s="35" t="s">
        <v>2361</v>
      </c>
      <c r="K664" s="35" t="s">
        <v>2736</v>
      </c>
      <c r="L664" s="126" t="s">
        <v>1292</v>
      </c>
      <c r="M664" s="123">
        <v>27</v>
      </c>
      <c r="N664" s="123">
        <v>30</v>
      </c>
      <c r="O664" s="123">
        <v>30</v>
      </c>
      <c r="P664" s="123">
        <v>30</v>
      </c>
      <c r="Q664" s="125">
        <v>30</v>
      </c>
      <c r="R664" s="125">
        <v>30</v>
      </c>
      <c r="S664" s="125">
        <v>30</v>
      </c>
      <c r="T664" s="125">
        <v>30</v>
      </c>
      <c r="U664" s="123">
        <v>30</v>
      </c>
      <c r="V664" s="123">
        <v>28</v>
      </c>
      <c r="W664" s="123">
        <v>30</v>
      </c>
      <c r="X664" s="133">
        <v>27</v>
      </c>
      <c r="Y664" s="123">
        <v>30</v>
      </c>
      <c r="Z664" s="123"/>
      <c r="AA664" s="123"/>
      <c r="AB664" s="123"/>
      <c r="AC664" s="123"/>
      <c r="AD664" s="123"/>
      <c r="AE664" s="123"/>
      <c r="AF664" s="123"/>
      <c r="AG664" s="123"/>
      <c r="AH664" s="123"/>
      <c r="AI664" s="123"/>
      <c r="AJ664" s="123"/>
      <c r="AK664" s="123"/>
      <c r="AL664" s="123"/>
      <c r="AM664" s="123"/>
      <c r="AN664" s="126"/>
      <c r="AO664" s="126"/>
      <c r="AP664" s="126"/>
      <c r="AQ664" s="126"/>
      <c r="AR664" s="126"/>
      <c r="AS664" s="125"/>
      <c r="AT664" s="123"/>
      <c r="AU664" s="123"/>
      <c r="AV664" s="123"/>
      <c r="AW664" s="123"/>
      <c r="AX664" s="123"/>
      <c r="AY664" s="123"/>
      <c r="AZ664" s="123"/>
      <c r="BA664" s="126"/>
      <c r="BB664" s="125"/>
      <c r="BC664" s="125"/>
      <c r="BD664" s="125"/>
      <c r="BE664" s="125"/>
      <c r="BF664" s="125"/>
      <c r="BG664" s="125"/>
      <c r="BH664" s="125"/>
      <c r="BI664" s="125"/>
      <c r="BJ664" s="125"/>
      <c r="BK664" s="125"/>
      <c r="BL664" s="37">
        <f t="shared" si="37"/>
        <v>29.384615384615383</v>
      </c>
      <c r="BM664" s="37">
        <f t="shared" si="38"/>
        <v>39.179487179487175</v>
      </c>
      <c r="BN664" s="38">
        <v>20</v>
      </c>
      <c r="BO664" s="38">
        <v>20</v>
      </c>
      <c r="BP664" s="117">
        <f t="shared" si="39"/>
        <v>79.17948717948718</v>
      </c>
    </row>
    <row r="665" spans="1:68" ht="18" customHeight="1">
      <c r="A665" s="29" t="s">
        <v>2704</v>
      </c>
      <c r="B665" s="30" t="s">
        <v>2541</v>
      </c>
      <c r="C665" s="31" t="s">
        <v>3121</v>
      </c>
      <c r="D665" s="31" t="s">
        <v>3122</v>
      </c>
      <c r="E665" s="31" t="s">
        <v>3123</v>
      </c>
      <c r="F665" s="32" t="s">
        <v>3124</v>
      </c>
      <c r="G665" s="33" t="s">
        <v>2110</v>
      </c>
      <c r="H665" s="33" t="s">
        <v>2074</v>
      </c>
      <c r="I665" s="35" t="s">
        <v>2040</v>
      </c>
      <c r="J665" s="35" t="s">
        <v>2361</v>
      </c>
      <c r="K665" s="35" t="s">
        <v>2047</v>
      </c>
      <c r="L665" s="101">
        <v>29</v>
      </c>
      <c r="M665" s="133">
        <v>28</v>
      </c>
      <c r="N665" s="133">
        <v>29</v>
      </c>
      <c r="O665" s="133">
        <v>29</v>
      </c>
      <c r="P665" s="133">
        <v>29</v>
      </c>
      <c r="Q665" s="133">
        <v>30</v>
      </c>
      <c r="R665" s="133">
        <v>30</v>
      </c>
      <c r="S665" s="133">
        <v>30</v>
      </c>
      <c r="T665" s="101">
        <v>30</v>
      </c>
      <c r="U665" s="133">
        <v>28</v>
      </c>
      <c r="V665" s="101">
        <v>30</v>
      </c>
      <c r="W665" s="133">
        <v>29</v>
      </c>
      <c r="X665" s="133">
        <v>27</v>
      </c>
      <c r="Y665" s="133">
        <v>30</v>
      </c>
      <c r="Z665" s="133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133"/>
      <c r="AO665" s="133"/>
      <c r="AP665" s="133"/>
      <c r="AQ665" s="133"/>
      <c r="AR665" s="133"/>
      <c r="AS665" s="134"/>
      <c r="AT665" s="97"/>
      <c r="AU665" s="97"/>
      <c r="AV665" s="97"/>
      <c r="AW665" s="97"/>
      <c r="AX665" s="97"/>
      <c r="AY665" s="97"/>
      <c r="AZ665" s="97"/>
      <c r="BA665" s="133"/>
      <c r="BB665" s="134"/>
      <c r="BC665" s="134"/>
      <c r="BD665" s="134"/>
      <c r="BE665" s="134"/>
      <c r="BF665" s="134"/>
      <c r="BG665" s="134"/>
      <c r="BH665" s="134"/>
      <c r="BI665" s="134"/>
      <c r="BJ665" s="134"/>
      <c r="BK665" s="134"/>
      <c r="BL665" s="37">
        <f t="shared" si="37"/>
        <v>29.142857142857142</v>
      </c>
      <c r="BM665" s="37">
        <f t="shared" si="38"/>
        <v>38.85714285714286</v>
      </c>
      <c r="BN665" s="38">
        <v>20</v>
      </c>
      <c r="BO665" s="38">
        <v>20</v>
      </c>
      <c r="BP665" s="117">
        <f t="shared" si="39"/>
        <v>78.85714285714286</v>
      </c>
    </row>
    <row r="666" spans="1:68" s="4" customFormat="1" ht="18" customHeight="1">
      <c r="A666" s="29" t="s">
        <v>2704</v>
      </c>
      <c r="B666" s="30" t="s">
        <v>2541</v>
      </c>
      <c r="C666" s="31" t="s">
        <v>3125</v>
      </c>
      <c r="D666" s="31" t="s">
        <v>3126</v>
      </c>
      <c r="E666" s="31" t="s">
        <v>1775</v>
      </c>
      <c r="F666" s="32" t="s">
        <v>3127</v>
      </c>
      <c r="G666" s="33" t="s">
        <v>2410</v>
      </c>
      <c r="H666" s="33" t="s">
        <v>2074</v>
      </c>
      <c r="I666" s="35" t="s">
        <v>2039</v>
      </c>
      <c r="J666" s="35" t="s">
        <v>2361</v>
      </c>
      <c r="K666" s="35" t="s">
        <v>2708</v>
      </c>
      <c r="L666" s="97">
        <v>29</v>
      </c>
      <c r="M666" s="133" t="s">
        <v>2390</v>
      </c>
      <c r="N666" s="133">
        <v>30</v>
      </c>
      <c r="O666" s="133">
        <v>30</v>
      </c>
      <c r="P666" s="133">
        <v>30</v>
      </c>
      <c r="Q666" s="133">
        <v>30</v>
      </c>
      <c r="R666" s="133">
        <v>30</v>
      </c>
      <c r="S666" s="133" t="s">
        <v>2390</v>
      </c>
      <c r="T666" s="97">
        <v>30</v>
      </c>
      <c r="U666" s="133">
        <v>30</v>
      </c>
      <c r="V666" s="101">
        <v>30</v>
      </c>
      <c r="W666" s="133">
        <v>29</v>
      </c>
      <c r="X666" s="133">
        <v>29</v>
      </c>
      <c r="Y666" s="133">
        <v>30</v>
      </c>
      <c r="Z666" s="133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133"/>
      <c r="AO666" s="133"/>
      <c r="AP666" s="133"/>
      <c r="AQ666" s="133"/>
      <c r="AR666" s="133"/>
      <c r="AS666" s="134"/>
      <c r="AT666" s="97"/>
      <c r="AU666" s="97"/>
      <c r="AV666" s="97"/>
      <c r="AW666" s="97"/>
      <c r="AX666" s="97"/>
      <c r="AY666" s="97"/>
      <c r="AZ666" s="97"/>
      <c r="BA666" s="133"/>
      <c r="BB666" s="134"/>
      <c r="BC666" s="134"/>
      <c r="BD666" s="134"/>
      <c r="BE666" s="134"/>
      <c r="BF666" s="134"/>
      <c r="BG666" s="134"/>
      <c r="BH666" s="134"/>
      <c r="BI666" s="134"/>
      <c r="BJ666" s="134"/>
      <c r="BK666" s="134"/>
      <c r="BL666" s="37">
        <f t="shared" si="37"/>
        <v>29.75</v>
      </c>
      <c r="BM666" s="37">
        <f t="shared" si="38"/>
        <v>39.666666666666664</v>
      </c>
      <c r="BN666" s="38">
        <v>20</v>
      </c>
      <c r="BO666" s="38">
        <v>20</v>
      </c>
      <c r="BP666" s="117">
        <f t="shared" si="39"/>
        <v>79.66666666666666</v>
      </c>
    </row>
    <row r="667" spans="1:68" s="4" customFormat="1" ht="18" customHeight="1" thickBot="1">
      <c r="A667" s="43" t="s">
        <v>2169</v>
      </c>
      <c r="B667" s="44" t="s">
        <v>2541</v>
      </c>
      <c r="C667" s="45" t="s">
        <v>1572</v>
      </c>
      <c r="D667" s="45" t="s">
        <v>1573</v>
      </c>
      <c r="E667" s="45" t="s">
        <v>1303</v>
      </c>
      <c r="F667" s="47" t="s">
        <v>1574</v>
      </c>
      <c r="G667" s="48" t="s">
        <v>2168</v>
      </c>
      <c r="H667" s="48" t="s">
        <v>2169</v>
      </c>
      <c r="I667" s="49" t="s">
        <v>2039</v>
      </c>
      <c r="J667" s="50" t="s">
        <v>2361</v>
      </c>
      <c r="K667" s="50" t="s">
        <v>2708</v>
      </c>
      <c r="L667" s="149" t="s">
        <v>1305</v>
      </c>
      <c r="M667" s="150">
        <v>28</v>
      </c>
      <c r="N667" s="150">
        <v>30</v>
      </c>
      <c r="O667" s="150">
        <v>30</v>
      </c>
      <c r="P667" s="150">
        <v>30</v>
      </c>
      <c r="Q667" s="135">
        <v>30</v>
      </c>
      <c r="R667" s="135">
        <v>30</v>
      </c>
      <c r="S667" s="135">
        <v>30</v>
      </c>
      <c r="T667" s="135">
        <v>29</v>
      </c>
      <c r="U667" s="150">
        <v>30</v>
      </c>
      <c r="V667" s="150">
        <v>27</v>
      </c>
      <c r="W667" s="150">
        <v>30</v>
      </c>
      <c r="X667" s="166">
        <v>28</v>
      </c>
      <c r="Y667" s="150">
        <v>29</v>
      </c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49"/>
      <c r="AO667" s="149"/>
      <c r="AP667" s="149"/>
      <c r="AQ667" s="149"/>
      <c r="AR667" s="149"/>
      <c r="AS667" s="135"/>
      <c r="AT667" s="150"/>
      <c r="AU667" s="150"/>
      <c r="AV667" s="150"/>
      <c r="AW667" s="150"/>
      <c r="AX667" s="150"/>
      <c r="AY667" s="150"/>
      <c r="AZ667" s="150"/>
      <c r="BA667" s="149"/>
      <c r="BB667" s="135"/>
      <c r="BC667" s="135"/>
      <c r="BD667" s="135"/>
      <c r="BE667" s="135"/>
      <c r="BF667" s="135"/>
      <c r="BG667" s="135"/>
      <c r="BH667" s="135"/>
      <c r="BI667" s="135"/>
      <c r="BJ667" s="135"/>
      <c r="BK667" s="135"/>
      <c r="BL667" s="52">
        <f t="shared" si="37"/>
        <v>29.307692307692307</v>
      </c>
      <c r="BM667" s="52">
        <f t="shared" si="38"/>
        <v>39.07692307692308</v>
      </c>
      <c r="BN667" s="38">
        <v>20</v>
      </c>
      <c r="BO667" s="38">
        <v>20</v>
      </c>
      <c r="BP667" s="119">
        <f t="shared" si="39"/>
        <v>79.07692307692308</v>
      </c>
    </row>
    <row r="668" spans="1:68" s="4" customFormat="1" ht="165" customHeight="1" thickBot="1" thickTop="1">
      <c r="A668" s="105" t="s">
        <v>3039</v>
      </c>
      <c r="B668" s="106" t="s">
        <v>3040</v>
      </c>
      <c r="C668" s="107" t="s">
        <v>1579</v>
      </c>
      <c r="D668" s="107" t="s">
        <v>1581</v>
      </c>
      <c r="E668" s="107" t="s">
        <v>1582</v>
      </c>
      <c r="F668" s="108" t="s">
        <v>1586</v>
      </c>
      <c r="G668" s="107" t="s">
        <v>1583</v>
      </c>
      <c r="H668" s="107" t="s">
        <v>1584</v>
      </c>
      <c r="I668" s="107" t="s">
        <v>1585</v>
      </c>
      <c r="J668" s="107" t="s">
        <v>1587</v>
      </c>
      <c r="K668" s="107" t="s">
        <v>1588</v>
      </c>
      <c r="L668" s="109" t="s">
        <v>1278</v>
      </c>
      <c r="M668" s="109" t="s">
        <v>2353</v>
      </c>
      <c r="N668" s="109" t="s">
        <v>2347</v>
      </c>
      <c r="O668" s="109" t="s">
        <v>248</v>
      </c>
      <c r="P668" s="109" t="s">
        <v>2364</v>
      </c>
      <c r="Q668" s="109" t="s">
        <v>3130</v>
      </c>
      <c r="R668" s="109" t="s">
        <v>8</v>
      </c>
      <c r="S668" s="109" t="s">
        <v>2369</v>
      </c>
      <c r="T668" s="109" t="s">
        <v>2341</v>
      </c>
      <c r="U668" s="109" t="s">
        <v>2343</v>
      </c>
      <c r="V668" s="109" t="s">
        <v>2354</v>
      </c>
      <c r="W668" s="109" t="s">
        <v>2348</v>
      </c>
      <c r="X668" s="109" t="s">
        <v>2352</v>
      </c>
      <c r="Y668" s="109" t="s">
        <v>1930</v>
      </c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12"/>
      <c r="AT668" s="109"/>
      <c r="AU668" s="109"/>
      <c r="AV668" s="109"/>
      <c r="AW668" s="109"/>
      <c r="AX668" s="109"/>
      <c r="AY668" s="109"/>
      <c r="AZ668" s="109"/>
      <c r="BA668" s="109"/>
      <c r="BB668" s="112"/>
      <c r="BC668" s="112"/>
      <c r="BD668" s="112"/>
      <c r="BE668" s="112"/>
      <c r="BF668" s="112"/>
      <c r="BG668" s="112"/>
      <c r="BH668" s="112"/>
      <c r="BI668" s="112"/>
      <c r="BJ668" s="112"/>
      <c r="BK668" s="112"/>
      <c r="BL668" s="110" t="s">
        <v>3041</v>
      </c>
      <c r="BM668" s="110" t="s">
        <v>1167</v>
      </c>
      <c r="BN668" s="109" t="s">
        <v>3042</v>
      </c>
      <c r="BO668" s="109" t="s">
        <v>3043</v>
      </c>
      <c r="BP668" s="111" t="s">
        <v>3044</v>
      </c>
    </row>
    <row r="669" spans="1:68" s="4" customFormat="1" ht="18" customHeight="1" thickTop="1">
      <c r="A669" s="20" t="s">
        <v>2370</v>
      </c>
      <c r="B669" s="21" t="s">
        <v>598</v>
      </c>
      <c r="C669" s="22" t="s">
        <v>2371</v>
      </c>
      <c r="D669" s="22" t="s">
        <v>2372</v>
      </c>
      <c r="E669" s="22" t="s">
        <v>2373</v>
      </c>
      <c r="F669" s="23" t="s">
        <v>2374</v>
      </c>
      <c r="G669" s="24" t="s">
        <v>2375</v>
      </c>
      <c r="H669" s="24" t="s">
        <v>2074</v>
      </c>
      <c r="I669" s="26" t="s">
        <v>2040</v>
      </c>
      <c r="J669" s="26" t="s">
        <v>2362</v>
      </c>
      <c r="K669" s="26" t="s">
        <v>2376</v>
      </c>
      <c r="L669" s="120">
        <v>30</v>
      </c>
      <c r="M669" s="137">
        <v>28</v>
      </c>
      <c r="N669" s="137">
        <v>30</v>
      </c>
      <c r="O669" s="120">
        <v>29</v>
      </c>
      <c r="P669" s="137">
        <v>30</v>
      </c>
      <c r="Q669" s="137">
        <v>30</v>
      </c>
      <c r="R669" s="137">
        <v>30</v>
      </c>
      <c r="S669" s="137">
        <v>30</v>
      </c>
      <c r="T669" s="120">
        <v>29</v>
      </c>
      <c r="U669" s="137">
        <v>29</v>
      </c>
      <c r="V669" s="120">
        <v>28</v>
      </c>
      <c r="W669" s="137">
        <v>30</v>
      </c>
      <c r="X669" s="147">
        <v>30</v>
      </c>
      <c r="Y669" s="137">
        <v>30</v>
      </c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20"/>
      <c r="AO669" s="120"/>
      <c r="AP669" s="120"/>
      <c r="AQ669" s="120"/>
      <c r="AR669" s="120"/>
      <c r="AS669" s="137"/>
      <c r="AT669" s="137"/>
      <c r="AU669" s="137"/>
      <c r="AV669" s="137"/>
      <c r="AW669" s="137"/>
      <c r="AX669" s="137"/>
      <c r="AY669" s="137"/>
      <c r="AZ669" s="137"/>
      <c r="BA669" s="120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28">
        <f>AVERAGE(L669:BK669)</f>
        <v>29.5</v>
      </c>
      <c r="BM669" s="28">
        <f>SUM(BL669*40/30)</f>
        <v>39.333333333333336</v>
      </c>
      <c r="BN669" s="100">
        <v>20</v>
      </c>
      <c r="BO669" s="100">
        <v>20</v>
      </c>
      <c r="BP669" s="116">
        <f>SUM(BM669+BN669+BO669)</f>
        <v>79.33333333333334</v>
      </c>
    </row>
    <row r="670" spans="1:68" ht="18" customHeight="1">
      <c r="A670" s="29" t="s">
        <v>526</v>
      </c>
      <c r="B670" s="30" t="s">
        <v>598</v>
      </c>
      <c r="C670" s="31" t="s">
        <v>527</v>
      </c>
      <c r="D670" s="31" t="s">
        <v>528</v>
      </c>
      <c r="E670" s="31" t="s">
        <v>1598</v>
      </c>
      <c r="F670" s="32" t="s">
        <v>2198</v>
      </c>
      <c r="G670" s="33" t="s">
        <v>2080</v>
      </c>
      <c r="H670" s="33" t="s">
        <v>2074</v>
      </c>
      <c r="I670" s="36" t="s">
        <v>2040</v>
      </c>
      <c r="J670" s="35" t="s">
        <v>2362</v>
      </c>
      <c r="K670" s="35" t="s">
        <v>2054</v>
      </c>
      <c r="L670" s="125">
        <v>30</v>
      </c>
      <c r="M670" s="125">
        <v>30</v>
      </c>
      <c r="N670" s="133">
        <v>29</v>
      </c>
      <c r="O670" s="125">
        <v>30</v>
      </c>
      <c r="P670" s="125">
        <v>30</v>
      </c>
      <c r="Q670" s="125">
        <v>30</v>
      </c>
      <c r="R670" s="125">
        <v>30</v>
      </c>
      <c r="S670" s="125">
        <v>30</v>
      </c>
      <c r="T670" s="125">
        <v>30</v>
      </c>
      <c r="U670" s="125">
        <v>30</v>
      </c>
      <c r="V670" s="125">
        <v>30</v>
      </c>
      <c r="W670" s="125">
        <v>27</v>
      </c>
      <c r="X670" s="133">
        <v>30</v>
      </c>
      <c r="Y670" s="133">
        <v>30</v>
      </c>
      <c r="Z670" s="133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7"/>
      <c r="AT670" s="125"/>
      <c r="AU670" s="125"/>
      <c r="AV670" s="125"/>
      <c r="AW670" s="125"/>
      <c r="AX670" s="125"/>
      <c r="AY670" s="125"/>
      <c r="AZ670" s="125"/>
      <c r="BA670" s="125"/>
      <c r="BB670" s="127"/>
      <c r="BC670" s="127"/>
      <c r="BD670" s="127"/>
      <c r="BE670" s="127"/>
      <c r="BF670" s="127"/>
      <c r="BG670" s="127"/>
      <c r="BH670" s="127"/>
      <c r="BI670" s="127"/>
      <c r="BJ670" s="127"/>
      <c r="BK670" s="127"/>
      <c r="BL670" s="37">
        <f aca="true" t="shared" si="40" ref="BL670:BL733">AVERAGE(L670:BK670)</f>
        <v>29.714285714285715</v>
      </c>
      <c r="BM670" s="37">
        <f aca="true" t="shared" si="41" ref="BM670:BM734">SUM(BL670*40/30)</f>
        <v>39.61904761904762</v>
      </c>
      <c r="BN670" s="38">
        <v>20</v>
      </c>
      <c r="BO670" s="38">
        <v>20</v>
      </c>
      <c r="BP670" s="117">
        <f aca="true" t="shared" si="42" ref="BP670:BP734">SUM(BM670+BN670+BO670)</f>
        <v>79.61904761904762</v>
      </c>
    </row>
    <row r="671" spans="1:68" ht="18" customHeight="1">
      <c r="A671" s="29" t="s">
        <v>526</v>
      </c>
      <c r="B671" s="30" t="s">
        <v>598</v>
      </c>
      <c r="C671" s="31" t="s">
        <v>548</v>
      </c>
      <c r="D671" s="31" t="s">
        <v>549</v>
      </c>
      <c r="E671" s="31" t="s">
        <v>1796</v>
      </c>
      <c r="F671" s="32" t="s">
        <v>550</v>
      </c>
      <c r="G671" s="33" t="s">
        <v>551</v>
      </c>
      <c r="H671" s="33" t="s">
        <v>2420</v>
      </c>
      <c r="I671" s="34" t="s">
        <v>2039</v>
      </c>
      <c r="J671" s="35" t="s">
        <v>2362</v>
      </c>
      <c r="K671" s="35" t="s">
        <v>2054</v>
      </c>
      <c r="L671" s="125">
        <v>30</v>
      </c>
      <c r="M671" s="125">
        <v>30</v>
      </c>
      <c r="N671" s="133">
        <v>29</v>
      </c>
      <c r="O671" s="125">
        <v>30</v>
      </c>
      <c r="P671" s="125">
        <v>30</v>
      </c>
      <c r="Q671" s="125">
        <v>30</v>
      </c>
      <c r="R671" s="125">
        <v>30</v>
      </c>
      <c r="S671" s="125">
        <v>28</v>
      </c>
      <c r="T671" s="125">
        <v>30</v>
      </c>
      <c r="U671" s="125">
        <v>30</v>
      </c>
      <c r="V671" s="125">
        <v>30</v>
      </c>
      <c r="W671" s="125">
        <v>30</v>
      </c>
      <c r="X671" s="133">
        <v>28</v>
      </c>
      <c r="Y671" s="133">
        <v>30</v>
      </c>
      <c r="Z671" s="133"/>
      <c r="AA671" s="125"/>
      <c r="AB671" s="125"/>
      <c r="AC671" s="125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7"/>
      <c r="AT671" s="125"/>
      <c r="AU671" s="125"/>
      <c r="AV671" s="125"/>
      <c r="AW671" s="125"/>
      <c r="AX671" s="125"/>
      <c r="AY671" s="125"/>
      <c r="AZ671" s="125"/>
      <c r="BA671" s="125"/>
      <c r="BB671" s="127"/>
      <c r="BC671" s="127"/>
      <c r="BD671" s="127"/>
      <c r="BE671" s="127"/>
      <c r="BF671" s="127"/>
      <c r="BG671" s="127"/>
      <c r="BH671" s="127"/>
      <c r="BI671" s="127"/>
      <c r="BJ671" s="127"/>
      <c r="BK671" s="127"/>
      <c r="BL671" s="37">
        <f t="shared" si="40"/>
        <v>29.642857142857142</v>
      </c>
      <c r="BM671" s="37">
        <f t="shared" si="41"/>
        <v>39.523809523809526</v>
      </c>
      <c r="BN671" s="38">
        <v>20</v>
      </c>
      <c r="BO671" s="38">
        <v>20</v>
      </c>
      <c r="BP671" s="117">
        <f t="shared" si="42"/>
        <v>79.52380952380952</v>
      </c>
    </row>
    <row r="672" spans="1:68" ht="18" customHeight="1">
      <c r="A672" s="29" t="s">
        <v>526</v>
      </c>
      <c r="B672" s="30" t="s">
        <v>598</v>
      </c>
      <c r="C672" s="31" t="s">
        <v>552</v>
      </c>
      <c r="D672" s="31" t="s">
        <v>553</v>
      </c>
      <c r="E672" s="31" t="s">
        <v>554</v>
      </c>
      <c r="F672" s="32" t="s">
        <v>555</v>
      </c>
      <c r="G672" s="33" t="s">
        <v>284</v>
      </c>
      <c r="H672" s="33" t="s">
        <v>2420</v>
      </c>
      <c r="I672" s="36" t="s">
        <v>2040</v>
      </c>
      <c r="J672" s="35" t="s">
        <v>2362</v>
      </c>
      <c r="K672" s="35" t="s">
        <v>2054</v>
      </c>
      <c r="L672" s="125">
        <v>30</v>
      </c>
      <c r="M672" s="125">
        <v>30</v>
      </c>
      <c r="N672" s="133">
        <v>29</v>
      </c>
      <c r="O672" s="125">
        <v>30</v>
      </c>
      <c r="P672" s="125">
        <v>30</v>
      </c>
      <c r="Q672" s="125">
        <v>30</v>
      </c>
      <c r="R672" s="125">
        <v>30</v>
      </c>
      <c r="S672" s="125">
        <v>30</v>
      </c>
      <c r="T672" s="125">
        <v>29</v>
      </c>
      <c r="U672" s="125">
        <v>30</v>
      </c>
      <c r="V672" s="125">
        <v>30</v>
      </c>
      <c r="W672" s="125">
        <v>27</v>
      </c>
      <c r="X672" s="133">
        <v>30</v>
      </c>
      <c r="Y672" s="133">
        <v>30</v>
      </c>
      <c r="Z672" s="133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7"/>
      <c r="AT672" s="125"/>
      <c r="AU672" s="125"/>
      <c r="AV672" s="125"/>
      <c r="AW672" s="125"/>
      <c r="AX672" s="125"/>
      <c r="AY672" s="125"/>
      <c r="AZ672" s="125"/>
      <c r="BA672" s="125"/>
      <c r="BB672" s="127"/>
      <c r="BC672" s="127"/>
      <c r="BD672" s="127"/>
      <c r="BE672" s="127"/>
      <c r="BF672" s="127"/>
      <c r="BG672" s="127"/>
      <c r="BH672" s="127"/>
      <c r="BI672" s="127"/>
      <c r="BJ672" s="127"/>
      <c r="BK672" s="127"/>
      <c r="BL672" s="37">
        <f t="shared" si="40"/>
        <v>29.642857142857142</v>
      </c>
      <c r="BM672" s="37">
        <f t="shared" si="41"/>
        <v>39.523809523809526</v>
      </c>
      <c r="BN672" s="38">
        <v>20</v>
      </c>
      <c r="BO672" s="38">
        <v>20</v>
      </c>
      <c r="BP672" s="117">
        <f t="shared" si="42"/>
        <v>79.52380952380952</v>
      </c>
    </row>
    <row r="673" spans="1:68" ht="18" customHeight="1">
      <c r="A673" s="29" t="s">
        <v>930</v>
      </c>
      <c r="B673" s="30" t="s">
        <v>598</v>
      </c>
      <c r="C673" s="31" t="s">
        <v>937</v>
      </c>
      <c r="D673" s="31" t="s">
        <v>938</v>
      </c>
      <c r="E673" s="31" t="s">
        <v>1641</v>
      </c>
      <c r="F673" s="32" t="s">
        <v>939</v>
      </c>
      <c r="G673" s="33" t="s">
        <v>2197</v>
      </c>
      <c r="H673" s="33" t="s">
        <v>2074</v>
      </c>
      <c r="I673" s="34" t="s">
        <v>2039</v>
      </c>
      <c r="J673" s="35" t="s">
        <v>2362</v>
      </c>
      <c r="K673" s="35" t="s">
        <v>2054</v>
      </c>
      <c r="L673" s="125">
        <v>30</v>
      </c>
      <c r="M673" s="125">
        <v>30</v>
      </c>
      <c r="N673" s="125">
        <v>29</v>
      </c>
      <c r="O673" s="125">
        <v>30</v>
      </c>
      <c r="P673" s="133">
        <v>30</v>
      </c>
      <c r="Q673" s="125">
        <v>30</v>
      </c>
      <c r="R673" s="125">
        <v>29</v>
      </c>
      <c r="S673" s="125">
        <v>30</v>
      </c>
      <c r="T673" s="125">
        <v>30</v>
      </c>
      <c r="U673" s="125">
        <v>30</v>
      </c>
      <c r="V673" s="125">
        <v>30</v>
      </c>
      <c r="W673" s="125">
        <v>30</v>
      </c>
      <c r="X673" s="133">
        <v>27</v>
      </c>
      <c r="Y673" s="125">
        <v>30</v>
      </c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5"/>
      <c r="BL673" s="37">
        <f t="shared" si="40"/>
        <v>29.642857142857142</v>
      </c>
      <c r="BM673" s="37">
        <f t="shared" si="41"/>
        <v>39.523809523809526</v>
      </c>
      <c r="BN673" s="38">
        <v>20</v>
      </c>
      <c r="BO673" s="38">
        <v>20</v>
      </c>
      <c r="BP673" s="117">
        <f t="shared" si="42"/>
        <v>79.52380952380952</v>
      </c>
    </row>
    <row r="674" spans="1:68" ht="18" customHeight="1">
      <c r="A674" s="29" t="s">
        <v>526</v>
      </c>
      <c r="B674" s="30" t="s">
        <v>598</v>
      </c>
      <c r="C674" s="31" t="s">
        <v>556</v>
      </c>
      <c r="D674" s="31" t="s">
        <v>557</v>
      </c>
      <c r="E674" s="31" t="s">
        <v>1704</v>
      </c>
      <c r="F674" s="32" t="s">
        <v>558</v>
      </c>
      <c r="G674" s="33" t="s">
        <v>2419</v>
      </c>
      <c r="H674" s="33" t="s">
        <v>2420</v>
      </c>
      <c r="I674" s="36" t="s">
        <v>2040</v>
      </c>
      <c r="J674" s="35" t="s">
        <v>2362</v>
      </c>
      <c r="K674" s="35" t="s">
        <v>2054</v>
      </c>
      <c r="L674" s="125">
        <v>30</v>
      </c>
      <c r="M674" s="125">
        <v>30</v>
      </c>
      <c r="N674" s="133">
        <v>29</v>
      </c>
      <c r="O674" s="125">
        <v>30</v>
      </c>
      <c r="P674" s="125">
        <v>30</v>
      </c>
      <c r="Q674" s="125">
        <v>30</v>
      </c>
      <c r="R674" s="125">
        <v>30</v>
      </c>
      <c r="S674" s="125">
        <v>28</v>
      </c>
      <c r="T674" s="125">
        <v>30</v>
      </c>
      <c r="U674" s="125">
        <v>30</v>
      </c>
      <c r="V674" s="125">
        <v>30</v>
      </c>
      <c r="W674" s="125">
        <v>30</v>
      </c>
      <c r="X674" s="133">
        <v>30</v>
      </c>
      <c r="Y674" s="133">
        <v>30</v>
      </c>
      <c r="Z674" s="133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7"/>
      <c r="AT674" s="125"/>
      <c r="AU674" s="125"/>
      <c r="AV674" s="125"/>
      <c r="AW674" s="125"/>
      <c r="AX674" s="125"/>
      <c r="AY674" s="125"/>
      <c r="AZ674" s="125"/>
      <c r="BA674" s="125"/>
      <c r="BB674" s="127"/>
      <c r="BC674" s="127"/>
      <c r="BD674" s="127"/>
      <c r="BE674" s="127"/>
      <c r="BF674" s="127"/>
      <c r="BG674" s="127"/>
      <c r="BH674" s="127"/>
      <c r="BI674" s="127"/>
      <c r="BJ674" s="127"/>
      <c r="BK674" s="127"/>
      <c r="BL674" s="37">
        <f t="shared" si="40"/>
        <v>29.785714285714285</v>
      </c>
      <c r="BM674" s="37">
        <f t="shared" si="41"/>
        <v>39.71428571428571</v>
      </c>
      <c r="BN674" s="38">
        <v>20</v>
      </c>
      <c r="BO674" s="38">
        <v>20</v>
      </c>
      <c r="BP674" s="117">
        <f t="shared" si="42"/>
        <v>79.71428571428571</v>
      </c>
    </row>
    <row r="675" spans="1:68" ht="18" customHeight="1">
      <c r="A675" s="29" t="s">
        <v>526</v>
      </c>
      <c r="B675" s="30" t="s">
        <v>598</v>
      </c>
      <c r="C675" s="31" t="s">
        <v>559</v>
      </c>
      <c r="D675" s="31" t="s">
        <v>560</v>
      </c>
      <c r="E675" s="31" t="s">
        <v>561</v>
      </c>
      <c r="F675" s="32" t="s">
        <v>562</v>
      </c>
      <c r="G675" s="33" t="s">
        <v>2080</v>
      </c>
      <c r="H675" s="33" t="s">
        <v>2074</v>
      </c>
      <c r="I675" s="36" t="s">
        <v>2039</v>
      </c>
      <c r="J675" s="35" t="s">
        <v>2362</v>
      </c>
      <c r="K675" s="35" t="s">
        <v>2054</v>
      </c>
      <c r="L675" s="125">
        <v>30</v>
      </c>
      <c r="M675" s="125">
        <v>30</v>
      </c>
      <c r="N675" s="133">
        <v>29</v>
      </c>
      <c r="O675" s="125">
        <v>30</v>
      </c>
      <c r="P675" s="125">
        <v>30</v>
      </c>
      <c r="Q675" s="125">
        <v>30</v>
      </c>
      <c r="R675" s="125">
        <v>30</v>
      </c>
      <c r="S675" s="125">
        <v>28</v>
      </c>
      <c r="T675" s="125">
        <v>30</v>
      </c>
      <c r="U675" s="125">
        <v>30</v>
      </c>
      <c r="V675" s="125">
        <v>30</v>
      </c>
      <c r="W675" s="125">
        <v>30</v>
      </c>
      <c r="X675" s="133">
        <v>28</v>
      </c>
      <c r="Y675" s="133">
        <v>30</v>
      </c>
      <c r="Z675" s="133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7"/>
      <c r="AT675" s="125"/>
      <c r="AU675" s="125"/>
      <c r="AV675" s="125"/>
      <c r="AW675" s="125"/>
      <c r="AX675" s="125"/>
      <c r="AY675" s="125"/>
      <c r="AZ675" s="125"/>
      <c r="BA675" s="125"/>
      <c r="BB675" s="127"/>
      <c r="BC675" s="127"/>
      <c r="BD675" s="127"/>
      <c r="BE675" s="127"/>
      <c r="BF675" s="127"/>
      <c r="BG675" s="127"/>
      <c r="BH675" s="127"/>
      <c r="BI675" s="127"/>
      <c r="BJ675" s="127"/>
      <c r="BK675" s="127"/>
      <c r="BL675" s="37">
        <f t="shared" si="40"/>
        <v>29.642857142857142</v>
      </c>
      <c r="BM675" s="37">
        <f t="shared" si="41"/>
        <v>39.523809523809526</v>
      </c>
      <c r="BN675" s="38">
        <v>20</v>
      </c>
      <c r="BO675" s="38">
        <v>20</v>
      </c>
      <c r="BP675" s="117">
        <f t="shared" si="42"/>
        <v>79.52380952380952</v>
      </c>
    </row>
    <row r="676" spans="1:68" ht="18" customHeight="1">
      <c r="A676" s="29" t="s">
        <v>526</v>
      </c>
      <c r="B676" s="30" t="s">
        <v>598</v>
      </c>
      <c r="C676" s="31" t="s">
        <v>563</v>
      </c>
      <c r="D676" s="31" t="s">
        <v>564</v>
      </c>
      <c r="E676" s="31" t="s">
        <v>565</v>
      </c>
      <c r="F676" s="32" t="s">
        <v>566</v>
      </c>
      <c r="G676" s="33" t="s">
        <v>2419</v>
      </c>
      <c r="H676" s="33" t="s">
        <v>2420</v>
      </c>
      <c r="I676" s="36" t="s">
        <v>2040</v>
      </c>
      <c r="J676" s="35" t="s">
        <v>2362</v>
      </c>
      <c r="K676" s="35" t="s">
        <v>2054</v>
      </c>
      <c r="L676" s="125">
        <v>30</v>
      </c>
      <c r="M676" s="125">
        <v>30</v>
      </c>
      <c r="N676" s="133">
        <v>29</v>
      </c>
      <c r="O676" s="125">
        <v>30</v>
      </c>
      <c r="P676" s="125">
        <v>30</v>
      </c>
      <c r="Q676" s="125">
        <v>30</v>
      </c>
      <c r="R676" s="125">
        <v>30</v>
      </c>
      <c r="S676" s="125">
        <v>30</v>
      </c>
      <c r="T676" s="125">
        <v>29</v>
      </c>
      <c r="U676" s="125">
        <v>30</v>
      </c>
      <c r="V676" s="125">
        <v>30</v>
      </c>
      <c r="W676" s="125">
        <v>27</v>
      </c>
      <c r="X676" s="133">
        <v>30</v>
      </c>
      <c r="Y676" s="133">
        <v>30</v>
      </c>
      <c r="Z676" s="133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7"/>
      <c r="AT676" s="125"/>
      <c r="AU676" s="125"/>
      <c r="AV676" s="125"/>
      <c r="AW676" s="125"/>
      <c r="AX676" s="125"/>
      <c r="AY676" s="125"/>
      <c r="AZ676" s="125"/>
      <c r="BA676" s="125"/>
      <c r="BB676" s="127"/>
      <c r="BC676" s="127"/>
      <c r="BD676" s="127"/>
      <c r="BE676" s="127"/>
      <c r="BF676" s="127"/>
      <c r="BG676" s="127"/>
      <c r="BH676" s="127"/>
      <c r="BI676" s="127"/>
      <c r="BJ676" s="127"/>
      <c r="BK676" s="127"/>
      <c r="BL676" s="37">
        <f t="shared" si="40"/>
        <v>29.642857142857142</v>
      </c>
      <c r="BM676" s="37">
        <f t="shared" si="41"/>
        <v>39.523809523809526</v>
      </c>
      <c r="BN676" s="38">
        <v>20</v>
      </c>
      <c r="BO676" s="38">
        <v>20</v>
      </c>
      <c r="BP676" s="117">
        <f t="shared" si="42"/>
        <v>79.52380952380952</v>
      </c>
    </row>
    <row r="677" spans="1:68" ht="18" customHeight="1">
      <c r="A677" s="29" t="s">
        <v>526</v>
      </c>
      <c r="B677" s="30" t="s">
        <v>598</v>
      </c>
      <c r="C677" s="31" t="s">
        <v>567</v>
      </c>
      <c r="D677" s="31" t="s">
        <v>568</v>
      </c>
      <c r="E677" s="31" t="s">
        <v>1836</v>
      </c>
      <c r="F677" s="32" t="s">
        <v>569</v>
      </c>
      <c r="G677" s="33" t="s">
        <v>551</v>
      </c>
      <c r="H677" s="33" t="s">
        <v>2420</v>
      </c>
      <c r="I677" s="36" t="s">
        <v>2040</v>
      </c>
      <c r="J677" s="35" t="s">
        <v>2362</v>
      </c>
      <c r="K677" s="35" t="s">
        <v>2054</v>
      </c>
      <c r="L677" s="125">
        <v>30</v>
      </c>
      <c r="M677" s="125">
        <v>30</v>
      </c>
      <c r="N677" s="133">
        <v>29</v>
      </c>
      <c r="O677" s="125">
        <v>30</v>
      </c>
      <c r="P677" s="125">
        <v>30</v>
      </c>
      <c r="Q677" s="125">
        <v>30</v>
      </c>
      <c r="R677" s="125">
        <v>30</v>
      </c>
      <c r="S677" s="125">
        <v>29</v>
      </c>
      <c r="T677" s="125">
        <v>29</v>
      </c>
      <c r="U677" s="125">
        <v>29</v>
      </c>
      <c r="V677" s="125">
        <v>30</v>
      </c>
      <c r="W677" s="125">
        <v>28</v>
      </c>
      <c r="X677" s="133">
        <v>28</v>
      </c>
      <c r="Y677" s="133">
        <v>30</v>
      </c>
      <c r="Z677" s="133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7"/>
      <c r="AT677" s="125"/>
      <c r="AU677" s="125"/>
      <c r="AV677" s="125"/>
      <c r="AW677" s="125"/>
      <c r="AX677" s="125"/>
      <c r="AY677" s="125"/>
      <c r="AZ677" s="125"/>
      <c r="BA677" s="125"/>
      <c r="BB677" s="127"/>
      <c r="BC677" s="127"/>
      <c r="BD677" s="127"/>
      <c r="BE677" s="127"/>
      <c r="BF677" s="127"/>
      <c r="BG677" s="127"/>
      <c r="BH677" s="127"/>
      <c r="BI677" s="127"/>
      <c r="BJ677" s="127"/>
      <c r="BK677" s="127"/>
      <c r="BL677" s="37">
        <f t="shared" si="40"/>
        <v>29.428571428571427</v>
      </c>
      <c r="BM677" s="37">
        <f t="shared" si="41"/>
        <v>39.238095238095234</v>
      </c>
      <c r="BN677" s="38">
        <v>20</v>
      </c>
      <c r="BO677" s="38">
        <v>20</v>
      </c>
      <c r="BP677" s="117">
        <f t="shared" si="42"/>
        <v>79.23809523809524</v>
      </c>
    </row>
    <row r="678" spans="1:68" ht="18" customHeight="1">
      <c r="A678" s="29" t="s">
        <v>2370</v>
      </c>
      <c r="B678" s="30" t="s">
        <v>598</v>
      </c>
      <c r="C678" s="31" t="s">
        <v>2382</v>
      </c>
      <c r="D678" s="31" t="s">
        <v>2383</v>
      </c>
      <c r="E678" s="31" t="s">
        <v>2384</v>
      </c>
      <c r="F678" s="32" t="s">
        <v>2385</v>
      </c>
      <c r="G678" s="33" t="s">
        <v>2093</v>
      </c>
      <c r="H678" s="33" t="s">
        <v>2074</v>
      </c>
      <c r="I678" s="35" t="s">
        <v>2039</v>
      </c>
      <c r="J678" s="35" t="s">
        <v>2362</v>
      </c>
      <c r="K678" s="35" t="s">
        <v>2376</v>
      </c>
      <c r="L678" s="97">
        <v>28</v>
      </c>
      <c r="M678" s="133">
        <v>28</v>
      </c>
      <c r="N678" s="133">
        <v>28</v>
      </c>
      <c r="O678" s="97">
        <v>30</v>
      </c>
      <c r="P678" s="133">
        <v>30</v>
      </c>
      <c r="Q678" s="133">
        <v>30</v>
      </c>
      <c r="R678" s="133">
        <v>30</v>
      </c>
      <c r="S678" s="133">
        <v>30</v>
      </c>
      <c r="T678" s="97">
        <v>28</v>
      </c>
      <c r="U678" s="133">
        <v>29</v>
      </c>
      <c r="V678" s="97">
        <v>26</v>
      </c>
      <c r="W678" s="133">
        <v>30</v>
      </c>
      <c r="X678" s="101">
        <v>30</v>
      </c>
      <c r="Y678" s="133">
        <v>30</v>
      </c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97"/>
      <c r="AO678" s="97"/>
      <c r="AP678" s="97"/>
      <c r="AQ678" s="97"/>
      <c r="AR678" s="97"/>
      <c r="AS678" s="133"/>
      <c r="AT678" s="133"/>
      <c r="AU678" s="133"/>
      <c r="AV678" s="133"/>
      <c r="AW678" s="133"/>
      <c r="AX678" s="133"/>
      <c r="AY678" s="133"/>
      <c r="AZ678" s="133"/>
      <c r="BA678" s="97"/>
      <c r="BB678" s="133"/>
      <c r="BC678" s="133"/>
      <c r="BD678" s="133"/>
      <c r="BE678" s="133"/>
      <c r="BF678" s="133"/>
      <c r="BG678" s="133"/>
      <c r="BH678" s="133"/>
      <c r="BI678" s="133"/>
      <c r="BJ678" s="133"/>
      <c r="BK678" s="133"/>
      <c r="BL678" s="37">
        <f t="shared" si="40"/>
        <v>29.071428571428573</v>
      </c>
      <c r="BM678" s="37">
        <f t="shared" si="41"/>
        <v>38.761904761904766</v>
      </c>
      <c r="BN678" s="38">
        <v>20</v>
      </c>
      <c r="BO678" s="38">
        <v>20</v>
      </c>
      <c r="BP678" s="117">
        <f t="shared" si="42"/>
        <v>78.76190476190476</v>
      </c>
    </row>
    <row r="679" spans="1:68" ht="18" customHeight="1">
      <c r="A679" s="29" t="s">
        <v>250</v>
      </c>
      <c r="B679" s="30" t="s">
        <v>598</v>
      </c>
      <c r="C679" s="31" t="s">
        <v>268</v>
      </c>
      <c r="D679" s="31" t="s">
        <v>269</v>
      </c>
      <c r="E679" s="31" t="s">
        <v>1594</v>
      </c>
      <c r="F679" s="32" t="s">
        <v>270</v>
      </c>
      <c r="G679" s="33" t="s">
        <v>2419</v>
      </c>
      <c r="H679" s="33" t="s">
        <v>2420</v>
      </c>
      <c r="I679" s="34" t="s">
        <v>2039</v>
      </c>
      <c r="J679" s="35" t="s">
        <v>2362</v>
      </c>
      <c r="K679" s="35" t="s">
        <v>2054</v>
      </c>
      <c r="L679" s="125">
        <v>30</v>
      </c>
      <c r="M679" s="125">
        <v>30</v>
      </c>
      <c r="N679" s="125">
        <v>30</v>
      </c>
      <c r="O679" s="125">
        <v>30</v>
      </c>
      <c r="P679" s="125">
        <v>30</v>
      </c>
      <c r="Q679" s="125">
        <v>30</v>
      </c>
      <c r="R679" s="133">
        <v>30</v>
      </c>
      <c r="S679" s="125">
        <v>30</v>
      </c>
      <c r="T679" s="125">
        <v>30</v>
      </c>
      <c r="U679" s="125">
        <v>30</v>
      </c>
      <c r="V679" s="125">
        <v>30</v>
      </c>
      <c r="W679" s="125">
        <v>30</v>
      </c>
      <c r="X679" s="133">
        <v>30</v>
      </c>
      <c r="Y679" s="125">
        <v>30</v>
      </c>
      <c r="Z679" s="125"/>
      <c r="AA679" s="125"/>
      <c r="AB679" s="125"/>
      <c r="AC679" s="125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125"/>
      <c r="BB679" s="125"/>
      <c r="BC679" s="125"/>
      <c r="BD679" s="125"/>
      <c r="BE679" s="125"/>
      <c r="BF679" s="125"/>
      <c r="BG679" s="125"/>
      <c r="BH679" s="125"/>
      <c r="BI679" s="125"/>
      <c r="BJ679" s="125"/>
      <c r="BK679" s="125"/>
      <c r="BL679" s="37">
        <f t="shared" si="40"/>
        <v>30</v>
      </c>
      <c r="BM679" s="37">
        <f t="shared" si="41"/>
        <v>40</v>
      </c>
      <c r="BN679" s="38">
        <v>20</v>
      </c>
      <c r="BO679" s="38">
        <v>20</v>
      </c>
      <c r="BP679" s="117">
        <f t="shared" si="42"/>
        <v>80</v>
      </c>
    </row>
    <row r="680" spans="1:68" ht="18" customHeight="1">
      <c r="A680" s="29" t="s">
        <v>526</v>
      </c>
      <c r="B680" s="30" t="s">
        <v>598</v>
      </c>
      <c r="C680" s="31" t="s">
        <v>570</v>
      </c>
      <c r="D680" s="31" t="s">
        <v>571</v>
      </c>
      <c r="E680" s="31" t="s">
        <v>1832</v>
      </c>
      <c r="F680" s="32" t="s">
        <v>572</v>
      </c>
      <c r="G680" s="33" t="s">
        <v>2990</v>
      </c>
      <c r="H680" s="33" t="s">
        <v>2420</v>
      </c>
      <c r="I680" s="36" t="s">
        <v>2039</v>
      </c>
      <c r="J680" s="35" t="s">
        <v>2362</v>
      </c>
      <c r="K680" s="35" t="s">
        <v>2054</v>
      </c>
      <c r="L680" s="125">
        <v>30</v>
      </c>
      <c r="M680" s="125">
        <v>30</v>
      </c>
      <c r="N680" s="133">
        <v>29</v>
      </c>
      <c r="O680" s="125">
        <v>30</v>
      </c>
      <c r="P680" s="125">
        <v>30</v>
      </c>
      <c r="Q680" s="125">
        <v>30</v>
      </c>
      <c r="R680" s="125">
        <v>30</v>
      </c>
      <c r="S680" s="125">
        <v>30</v>
      </c>
      <c r="T680" s="125">
        <v>30</v>
      </c>
      <c r="U680" s="125">
        <v>30</v>
      </c>
      <c r="V680" s="125">
        <v>30</v>
      </c>
      <c r="W680" s="125">
        <v>28</v>
      </c>
      <c r="X680" s="133">
        <v>30</v>
      </c>
      <c r="Y680" s="133">
        <v>30</v>
      </c>
      <c r="Z680" s="133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7"/>
      <c r="AT680" s="125"/>
      <c r="AU680" s="125"/>
      <c r="AV680" s="125"/>
      <c r="AW680" s="125"/>
      <c r="AX680" s="125"/>
      <c r="AY680" s="125"/>
      <c r="AZ680" s="125"/>
      <c r="BA680" s="125"/>
      <c r="BB680" s="127"/>
      <c r="BC680" s="127"/>
      <c r="BD680" s="127"/>
      <c r="BE680" s="127"/>
      <c r="BF680" s="127"/>
      <c r="BG680" s="127"/>
      <c r="BH680" s="127"/>
      <c r="BI680" s="127"/>
      <c r="BJ680" s="127"/>
      <c r="BK680" s="127"/>
      <c r="BL680" s="37">
        <f t="shared" si="40"/>
        <v>29.785714285714285</v>
      </c>
      <c r="BM680" s="37">
        <f t="shared" si="41"/>
        <v>39.71428571428571</v>
      </c>
      <c r="BN680" s="38">
        <v>20</v>
      </c>
      <c r="BO680" s="38">
        <v>20</v>
      </c>
      <c r="BP680" s="117">
        <f t="shared" si="42"/>
        <v>79.71428571428571</v>
      </c>
    </row>
    <row r="681" spans="1:68" ht="18" customHeight="1">
      <c r="A681" s="29" t="s">
        <v>526</v>
      </c>
      <c r="B681" s="30" t="s">
        <v>598</v>
      </c>
      <c r="C681" s="31" t="s">
        <v>577</v>
      </c>
      <c r="D681" s="31" t="s">
        <v>578</v>
      </c>
      <c r="E681" s="31" t="s">
        <v>1758</v>
      </c>
      <c r="F681" s="32" t="s">
        <v>579</v>
      </c>
      <c r="G681" s="33" t="s">
        <v>56</v>
      </c>
      <c r="H681" s="33" t="s">
        <v>2420</v>
      </c>
      <c r="I681" s="36" t="s">
        <v>2040</v>
      </c>
      <c r="J681" s="35" t="s">
        <v>2362</v>
      </c>
      <c r="K681" s="35" t="s">
        <v>2054</v>
      </c>
      <c r="L681" s="125">
        <v>30</v>
      </c>
      <c r="M681" s="125">
        <v>30</v>
      </c>
      <c r="N681" s="133">
        <v>29</v>
      </c>
      <c r="O681" s="125">
        <v>30</v>
      </c>
      <c r="P681" s="125">
        <v>30</v>
      </c>
      <c r="Q681" s="125">
        <v>30</v>
      </c>
      <c r="R681" s="125">
        <v>30</v>
      </c>
      <c r="S681" s="125">
        <v>29</v>
      </c>
      <c r="T681" s="125">
        <v>29</v>
      </c>
      <c r="U681" s="125">
        <v>30</v>
      </c>
      <c r="V681" s="125">
        <v>30</v>
      </c>
      <c r="W681" s="125">
        <v>28</v>
      </c>
      <c r="X681" s="133">
        <v>28</v>
      </c>
      <c r="Y681" s="133">
        <v>30</v>
      </c>
      <c r="Z681" s="133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7"/>
      <c r="AT681" s="125"/>
      <c r="AU681" s="125"/>
      <c r="AV681" s="125"/>
      <c r="AW681" s="125"/>
      <c r="AX681" s="125"/>
      <c r="AY681" s="125"/>
      <c r="AZ681" s="125"/>
      <c r="BA681" s="125"/>
      <c r="BB681" s="127"/>
      <c r="BC681" s="127"/>
      <c r="BD681" s="127"/>
      <c r="BE681" s="127"/>
      <c r="BF681" s="127"/>
      <c r="BG681" s="127"/>
      <c r="BH681" s="127"/>
      <c r="BI681" s="127"/>
      <c r="BJ681" s="127"/>
      <c r="BK681" s="127"/>
      <c r="BL681" s="37">
        <f t="shared" si="40"/>
        <v>29.5</v>
      </c>
      <c r="BM681" s="37">
        <f t="shared" si="41"/>
        <v>39.333333333333336</v>
      </c>
      <c r="BN681" s="38">
        <v>20</v>
      </c>
      <c r="BO681" s="38">
        <v>20</v>
      </c>
      <c r="BP681" s="117">
        <f t="shared" si="42"/>
        <v>79.33333333333334</v>
      </c>
    </row>
    <row r="682" spans="1:68" ht="18" customHeight="1">
      <c r="A682" s="29" t="s">
        <v>526</v>
      </c>
      <c r="B682" s="30" t="s">
        <v>598</v>
      </c>
      <c r="C682" s="31" t="s">
        <v>580</v>
      </c>
      <c r="D682" s="31" t="s">
        <v>581</v>
      </c>
      <c r="E682" s="31" t="s">
        <v>1695</v>
      </c>
      <c r="F682" s="32" t="s">
        <v>582</v>
      </c>
      <c r="G682" s="33" t="s">
        <v>2080</v>
      </c>
      <c r="H682" s="33" t="s">
        <v>2074</v>
      </c>
      <c r="I682" s="36" t="s">
        <v>2040</v>
      </c>
      <c r="J682" s="35" t="s">
        <v>2362</v>
      </c>
      <c r="K682" s="35" t="s">
        <v>2054</v>
      </c>
      <c r="L682" s="125">
        <v>30</v>
      </c>
      <c r="M682" s="125">
        <v>30</v>
      </c>
      <c r="N682" s="133">
        <v>29</v>
      </c>
      <c r="O682" s="125">
        <v>30</v>
      </c>
      <c r="P682" s="125">
        <v>30</v>
      </c>
      <c r="Q682" s="125">
        <v>30</v>
      </c>
      <c r="R682" s="125">
        <v>30</v>
      </c>
      <c r="S682" s="125">
        <v>28</v>
      </c>
      <c r="T682" s="125">
        <v>30</v>
      </c>
      <c r="U682" s="125">
        <v>30</v>
      </c>
      <c r="V682" s="125">
        <v>30</v>
      </c>
      <c r="W682" s="125">
        <v>30</v>
      </c>
      <c r="X682" s="133">
        <v>30</v>
      </c>
      <c r="Y682" s="133">
        <v>30</v>
      </c>
      <c r="Z682" s="133"/>
      <c r="AA682" s="125"/>
      <c r="AB682" s="125"/>
      <c r="AC682" s="125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7"/>
      <c r="AT682" s="125"/>
      <c r="AU682" s="125"/>
      <c r="AV682" s="125"/>
      <c r="AW682" s="125"/>
      <c r="AX682" s="125"/>
      <c r="AY682" s="125"/>
      <c r="AZ682" s="125"/>
      <c r="BA682" s="125"/>
      <c r="BB682" s="127"/>
      <c r="BC682" s="127"/>
      <c r="BD682" s="127"/>
      <c r="BE682" s="127"/>
      <c r="BF682" s="127"/>
      <c r="BG682" s="127"/>
      <c r="BH682" s="127"/>
      <c r="BI682" s="127"/>
      <c r="BJ682" s="127"/>
      <c r="BK682" s="127"/>
      <c r="BL682" s="37">
        <f t="shared" si="40"/>
        <v>29.785714285714285</v>
      </c>
      <c r="BM682" s="37">
        <f t="shared" si="41"/>
        <v>39.71428571428571</v>
      </c>
      <c r="BN682" s="38">
        <v>20</v>
      </c>
      <c r="BO682" s="38">
        <v>20</v>
      </c>
      <c r="BP682" s="117">
        <f t="shared" si="42"/>
        <v>79.71428571428571</v>
      </c>
    </row>
    <row r="683" spans="1:68" ht="18" customHeight="1">
      <c r="A683" s="29" t="s">
        <v>2370</v>
      </c>
      <c r="B683" s="30" t="s">
        <v>598</v>
      </c>
      <c r="C683" s="31" t="s">
        <v>2396</v>
      </c>
      <c r="D683" s="31" t="s">
        <v>2397</v>
      </c>
      <c r="E683" s="31" t="s">
        <v>2398</v>
      </c>
      <c r="F683" s="32" t="s">
        <v>2399</v>
      </c>
      <c r="G683" s="33" t="s">
        <v>2400</v>
      </c>
      <c r="H683" s="33" t="s">
        <v>2074</v>
      </c>
      <c r="I683" s="35" t="s">
        <v>2040</v>
      </c>
      <c r="J683" s="35" t="s">
        <v>2362</v>
      </c>
      <c r="K683" s="35" t="s">
        <v>2376</v>
      </c>
      <c r="L683" s="97">
        <v>29</v>
      </c>
      <c r="M683" s="133">
        <v>24</v>
      </c>
      <c r="N683" s="133">
        <v>30</v>
      </c>
      <c r="O683" s="97">
        <v>30</v>
      </c>
      <c r="P683" s="133">
        <v>30</v>
      </c>
      <c r="Q683" s="133">
        <v>30</v>
      </c>
      <c r="R683" s="133">
        <v>30</v>
      </c>
      <c r="S683" s="133">
        <v>30</v>
      </c>
      <c r="T683" s="97">
        <v>28</v>
      </c>
      <c r="U683" s="133">
        <v>28</v>
      </c>
      <c r="V683" s="97">
        <v>27</v>
      </c>
      <c r="W683" s="133">
        <v>30</v>
      </c>
      <c r="X683" s="101">
        <v>30</v>
      </c>
      <c r="Y683" s="133">
        <v>30</v>
      </c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97"/>
      <c r="AO683" s="97"/>
      <c r="AP683" s="97"/>
      <c r="AQ683" s="97"/>
      <c r="AR683" s="97"/>
      <c r="AS683" s="133"/>
      <c r="AT683" s="133"/>
      <c r="AU683" s="133"/>
      <c r="AV683" s="133"/>
      <c r="AW683" s="133"/>
      <c r="AX683" s="133"/>
      <c r="AY683" s="133"/>
      <c r="AZ683" s="133"/>
      <c r="BA683" s="97"/>
      <c r="BB683" s="133"/>
      <c r="BC683" s="133"/>
      <c r="BD683" s="133"/>
      <c r="BE683" s="133"/>
      <c r="BF683" s="133"/>
      <c r="BG683" s="133"/>
      <c r="BH683" s="133"/>
      <c r="BI683" s="133"/>
      <c r="BJ683" s="133"/>
      <c r="BK683" s="133"/>
      <c r="BL683" s="37">
        <f t="shared" si="40"/>
        <v>29</v>
      </c>
      <c r="BM683" s="37">
        <f t="shared" si="41"/>
        <v>38.666666666666664</v>
      </c>
      <c r="BN683" s="38">
        <v>20</v>
      </c>
      <c r="BO683" s="38">
        <v>20</v>
      </c>
      <c r="BP683" s="117">
        <f t="shared" si="42"/>
        <v>78.66666666666666</v>
      </c>
    </row>
    <row r="684" spans="1:68" ht="18" customHeight="1">
      <c r="A684" s="29" t="s">
        <v>526</v>
      </c>
      <c r="B684" s="30" t="s">
        <v>598</v>
      </c>
      <c r="C684" s="31" t="s">
        <v>586</v>
      </c>
      <c r="D684" s="31" t="s">
        <v>587</v>
      </c>
      <c r="E684" s="31" t="s">
        <v>588</v>
      </c>
      <c r="F684" s="32" t="s">
        <v>589</v>
      </c>
      <c r="G684" s="33" t="s">
        <v>56</v>
      </c>
      <c r="H684" s="33" t="s">
        <v>2420</v>
      </c>
      <c r="I684" s="36" t="s">
        <v>2039</v>
      </c>
      <c r="J684" s="35" t="s">
        <v>2362</v>
      </c>
      <c r="K684" s="35" t="s">
        <v>2054</v>
      </c>
      <c r="L684" s="125">
        <v>30</v>
      </c>
      <c r="M684" s="125">
        <v>30</v>
      </c>
      <c r="N684" s="133">
        <v>29</v>
      </c>
      <c r="O684" s="125">
        <v>30</v>
      </c>
      <c r="P684" s="125">
        <v>30</v>
      </c>
      <c r="Q684" s="125">
        <v>30</v>
      </c>
      <c r="R684" s="125">
        <v>30</v>
      </c>
      <c r="S684" s="125">
        <v>28</v>
      </c>
      <c r="T684" s="125">
        <v>30</v>
      </c>
      <c r="U684" s="125">
        <v>30</v>
      </c>
      <c r="V684" s="125">
        <v>30</v>
      </c>
      <c r="W684" s="125">
        <v>30</v>
      </c>
      <c r="X684" s="133">
        <v>30</v>
      </c>
      <c r="Y684" s="133">
        <v>30</v>
      </c>
      <c r="Z684" s="133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7"/>
      <c r="AT684" s="125"/>
      <c r="AU684" s="125"/>
      <c r="AV684" s="125"/>
      <c r="AW684" s="125"/>
      <c r="AX684" s="125"/>
      <c r="AY684" s="125"/>
      <c r="AZ684" s="125"/>
      <c r="BA684" s="125"/>
      <c r="BB684" s="127"/>
      <c r="BC684" s="127"/>
      <c r="BD684" s="127"/>
      <c r="BE684" s="127"/>
      <c r="BF684" s="127"/>
      <c r="BG684" s="127"/>
      <c r="BH684" s="127"/>
      <c r="BI684" s="127"/>
      <c r="BJ684" s="127"/>
      <c r="BK684" s="127"/>
      <c r="BL684" s="37">
        <f t="shared" si="40"/>
        <v>29.785714285714285</v>
      </c>
      <c r="BM684" s="37">
        <f t="shared" si="41"/>
        <v>39.71428571428571</v>
      </c>
      <c r="BN684" s="38">
        <v>20</v>
      </c>
      <c r="BO684" s="38">
        <v>20</v>
      </c>
      <c r="BP684" s="117">
        <f t="shared" si="42"/>
        <v>79.71428571428571</v>
      </c>
    </row>
    <row r="685" spans="1:68" s="4" customFormat="1" ht="18" customHeight="1">
      <c r="A685" s="29" t="s">
        <v>1589</v>
      </c>
      <c r="B685" s="30" t="s">
        <v>598</v>
      </c>
      <c r="C685" s="68" t="s">
        <v>1878</v>
      </c>
      <c r="D685" s="31" t="s">
        <v>1633</v>
      </c>
      <c r="E685" s="31" t="s">
        <v>1634</v>
      </c>
      <c r="F685" s="32" t="s">
        <v>2109</v>
      </c>
      <c r="G685" s="33" t="s">
        <v>2110</v>
      </c>
      <c r="H685" s="33" t="s">
        <v>2074</v>
      </c>
      <c r="I685" s="34" t="s">
        <v>2039</v>
      </c>
      <c r="J685" s="69" t="s">
        <v>2362</v>
      </c>
      <c r="K685" s="35" t="s">
        <v>2054</v>
      </c>
      <c r="L685" s="65">
        <v>30</v>
      </c>
      <c r="M685" s="65">
        <v>30</v>
      </c>
      <c r="N685" s="65">
        <v>30</v>
      </c>
      <c r="O685" s="65">
        <v>30</v>
      </c>
      <c r="P685" s="65">
        <v>28</v>
      </c>
      <c r="Q685" s="67">
        <v>30</v>
      </c>
      <c r="R685" s="65">
        <v>27</v>
      </c>
      <c r="S685" s="65">
        <v>30</v>
      </c>
      <c r="T685" s="65">
        <v>30</v>
      </c>
      <c r="U685" s="65">
        <v>30</v>
      </c>
      <c r="V685" s="65">
        <v>28</v>
      </c>
      <c r="W685" s="65">
        <v>28</v>
      </c>
      <c r="X685" s="67">
        <v>30</v>
      </c>
      <c r="Y685" s="65">
        <v>30</v>
      </c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37">
        <f t="shared" si="40"/>
        <v>29.357142857142858</v>
      </c>
      <c r="BM685" s="37">
        <f t="shared" si="41"/>
        <v>39.14285714285714</v>
      </c>
      <c r="BN685" s="38">
        <v>20</v>
      </c>
      <c r="BO685" s="38">
        <v>20</v>
      </c>
      <c r="BP685" s="117">
        <f t="shared" si="42"/>
        <v>79.14285714285714</v>
      </c>
    </row>
    <row r="686" spans="1:68" s="4" customFormat="1" ht="18" customHeight="1">
      <c r="A686" s="29" t="s">
        <v>526</v>
      </c>
      <c r="B686" s="30" t="s">
        <v>598</v>
      </c>
      <c r="C686" s="31" t="s">
        <v>590</v>
      </c>
      <c r="D686" s="31" t="s">
        <v>591</v>
      </c>
      <c r="E686" s="31" t="s">
        <v>1596</v>
      </c>
      <c r="F686" s="32" t="s">
        <v>592</v>
      </c>
      <c r="G686" s="33" t="s">
        <v>380</v>
      </c>
      <c r="H686" s="33" t="s">
        <v>2420</v>
      </c>
      <c r="I686" s="36" t="s">
        <v>2039</v>
      </c>
      <c r="J686" s="35" t="s">
        <v>2362</v>
      </c>
      <c r="K686" s="35" t="s">
        <v>2054</v>
      </c>
      <c r="L686" s="130">
        <v>30</v>
      </c>
      <c r="M686" s="130">
        <v>30</v>
      </c>
      <c r="N686" s="132">
        <v>29</v>
      </c>
      <c r="O686" s="130">
        <v>30</v>
      </c>
      <c r="P686" s="130">
        <v>30</v>
      </c>
      <c r="Q686" s="130">
        <v>30</v>
      </c>
      <c r="R686" s="130">
        <v>30</v>
      </c>
      <c r="S686" s="130">
        <v>28</v>
      </c>
      <c r="T686" s="130">
        <v>30</v>
      </c>
      <c r="U686" s="130">
        <v>30</v>
      </c>
      <c r="V686" s="130">
        <v>30</v>
      </c>
      <c r="W686" s="130">
        <v>28</v>
      </c>
      <c r="X686" s="132">
        <v>30</v>
      </c>
      <c r="Y686" s="132">
        <v>30</v>
      </c>
      <c r="Z686" s="132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  <c r="AR686" s="130"/>
      <c r="AS686" s="129"/>
      <c r="AT686" s="130"/>
      <c r="AU686" s="130"/>
      <c r="AV686" s="130"/>
      <c r="AW686" s="130"/>
      <c r="AX686" s="130"/>
      <c r="AY686" s="130"/>
      <c r="AZ686" s="130"/>
      <c r="BA686" s="130"/>
      <c r="BB686" s="129"/>
      <c r="BC686" s="129"/>
      <c r="BD686" s="129"/>
      <c r="BE686" s="129"/>
      <c r="BF686" s="129"/>
      <c r="BG686" s="129"/>
      <c r="BH686" s="129"/>
      <c r="BI686" s="129"/>
      <c r="BJ686" s="129"/>
      <c r="BK686" s="129"/>
      <c r="BL686" s="37">
        <f t="shared" si="40"/>
        <v>29.642857142857142</v>
      </c>
      <c r="BM686" s="37">
        <f t="shared" si="41"/>
        <v>39.523809523809526</v>
      </c>
      <c r="BN686" s="38">
        <v>20</v>
      </c>
      <c r="BO686" s="38">
        <v>20</v>
      </c>
      <c r="BP686" s="117">
        <f t="shared" si="42"/>
        <v>79.52380952380952</v>
      </c>
    </row>
    <row r="687" spans="1:68" s="4" customFormat="1" ht="18" customHeight="1">
      <c r="A687" s="29" t="s">
        <v>526</v>
      </c>
      <c r="B687" s="30" t="s">
        <v>598</v>
      </c>
      <c r="C687" s="31" t="s">
        <v>593</v>
      </c>
      <c r="D687" s="31" t="s">
        <v>594</v>
      </c>
      <c r="E687" s="31" t="s">
        <v>595</v>
      </c>
      <c r="F687" s="32" t="s">
        <v>596</v>
      </c>
      <c r="G687" s="33" t="s">
        <v>277</v>
      </c>
      <c r="H687" s="33" t="s">
        <v>2420</v>
      </c>
      <c r="I687" s="36" t="s">
        <v>2039</v>
      </c>
      <c r="J687" s="35" t="s">
        <v>2362</v>
      </c>
      <c r="K687" s="35" t="s">
        <v>2054</v>
      </c>
      <c r="L687" s="130">
        <v>30</v>
      </c>
      <c r="M687" s="130">
        <v>30</v>
      </c>
      <c r="N687" s="132">
        <v>29</v>
      </c>
      <c r="O687" s="130">
        <v>30</v>
      </c>
      <c r="P687" s="130">
        <v>30</v>
      </c>
      <c r="Q687" s="130">
        <v>30</v>
      </c>
      <c r="R687" s="130">
        <v>30</v>
      </c>
      <c r="S687" s="130">
        <v>28</v>
      </c>
      <c r="T687" s="130">
        <v>30</v>
      </c>
      <c r="U687" s="130">
        <v>29</v>
      </c>
      <c r="V687" s="130">
        <v>30</v>
      </c>
      <c r="W687" s="130">
        <v>27</v>
      </c>
      <c r="X687" s="132">
        <v>28</v>
      </c>
      <c r="Y687" s="132">
        <v>30</v>
      </c>
      <c r="Z687" s="132"/>
      <c r="AA687" s="130"/>
      <c r="AB687" s="130"/>
      <c r="AC687" s="130"/>
      <c r="AD687" s="130"/>
      <c r="AE687" s="130"/>
      <c r="AF687" s="130"/>
      <c r="AG687" s="130"/>
      <c r="AH687" s="130"/>
      <c r="AI687" s="130"/>
      <c r="AJ687" s="130"/>
      <c r="AK687" s="130"/>
      <c r="AL687" s="130"/>
      <c r="AM687" s="130"/>
      <c r="AN687" s="130"/>
      <c r="AO687" s="130"/>
      <c r="AP687" s="130"/>
      <c r="AQ687" s="130"/>
      <c r="AR687" s="130"/>
      <c r="AS687" s="129"/>
      <c r="AT687" s="130"/>
      <c r="AU687" s="130"/>
      <c r="AV687" s="130"/>
      <c r="AW687" s="130"/>
      <c r="AX687" s="130"/>
      <c r="AY687" s="130"/>
      <c r="AZ687" s="130"/>
      <c r="BA687" s="130"/>
      <c r="BB687" s="129"/>
      <c r="BC687" s="129"/>
      <c r="BD687" s="129"/>
      <c r="BE687" s="129"/>
      <c r="BF687" s="129"/>
      <c r="BG687" s="129"/>
      <c r="BH687" s="129"/>
      <c r="BI687" s="129"/>
      <c r="BJ687" s="129"/>
      <c r="BK687" s="129"/>
      <c r="BL687" s="37">
        <f t="shared" si="40"/>
        <v>29.357142857142858</v>
      </c>
      <c r="BM687" s="37">
        <f t="shared" si="41"/>
        <v>39.14285714285714</v>
      </c>
      <c r="BN687" s="38">
        <v>20</v>
      </c>
      <c r="BO687" s="38">
        <v>20</v>
      </c>
      <c r="BP687" s="117">
        <f t="shared" si="42"/>
        <v>79.14285714285714</v>
      </c>
    </row>
    <row r="688" spans="1:68" s="4" customFormat="1" ht="18" customHeight="1">
      <c r="A688" s="29" t="s">
        <v>526</v>
      </c>
      <c r="B688" s="30" t="s">
        <v>598</v>
      </c>
      <c r="C688" s="31" t="s">
        <v>597</v>
      </c>
      <c r="D688" s="31" t="s">
        <v>599</v>
      </c>
      <c r="E688" s="31" t="s">
        <v>600</v>
      </c>
      <c r="F688" s="32" t="s">
        <v>601</v>
      </c>
      <c r="G688" s="33" t="s">
        <v>2080</v>
      </c>
      <c r="H688" s="33" t="s">
        <v>2074</v>
      </c>
      <c r="I688" s="36" t="s">
        <v>2039</v>
      </c>
      <c r="J688" s="35" t="s">
        <v>2362</v>
      </c>
      <c r="K688" s="35" t="s">
        <v>2054</v>
      </c>
      <c r="L688" s="130">
        <v>30</v>
      </c>
      <c r="M688" s="130">
        <v>30</v>
      </c>
      <c r="N688" s="132">
        <v>29</v>
      </c>
      <c r="O688" s="130">
        <v>30</v>
      </c>
      <c r="P688" s="130">
        <v>30</v>
      </c>
      <c r="Q688" s="130">
        <v>30</v>
      </c>
      <c r="R688" s="130">
        <v>30</v>
      </c>
      <c r="S688" s="130">
        <v>30</v>
      </c>
      <c r="T688" s="130">
        <v>29</v>
      </c>
      <c r="U688" s="130">
        <v>30</v>
      </c>
      <c r="V688" s="130">
        <v>30</v>
      </c>
      <c r="W688" s="130">
        <v>30</v>
      </c>
      <c r="X688" s="132">
        <v>28</v>
      </c>
      <c r="Y688" s="132">
        <v>30</v>
      </c>
      <c r="Z688" s="132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  <c r="AR688" s="130"/>
      <c r="AS688" s="129"/>
      <c r="AT688" s="130"/>
      <c r="AU688" s="130"/>
      <c r="AV688" s="130"/>
      <c r="AW688" s="130"/>
      <c r="AX688" s="130"/>
      <c r="AY688" s="130"/>
      <c r="AZ688" s="130"/>
      <c r="BA688" s="130"/>
      <c r="BB688" s="129"/>
      <c r="BC688" s="129"/>
      <c r="BD688" s="129"/>
      <c r="BE688" s="129"/>
      <c r="BF688" s="129"/>
      <c r="BG688" s="129"/>
      <c r="BH688" s="129"/>
      <c r="BI688" s="129"/>
      <c r="BJ688" s="129"/>
      <c r="BK688" s="129"/>
      <c r="BL688" s="37">
        <f t="shared" si="40"/>
        <v>29.714285714285715</v>
      </c>
      <c r="BM688" s="37">
        <f t="shared" si="41"/>
        <v>39.61904761904762</v>
      </c>
      <c r="BN688" s="38">
        <v>18</v>
      </c>
      <c r="BO688" s="38">
        <v>18</v>
      </c>
      <c r="BP688" s="117">
        <f t="shared" si="42"/>
        <v>75.61904761904762</v>
      </c>
    </row>
    <row r="689" spans="1:68" s="4" customFormat="1" ht="18" customHeight="1">
      <c r="A689" s="29" t="s">
        <v>2370</v>
      </c>
      <c r="B689" s="30" t="s">
        <v>598</v>
      </c>
      <c r="C689" s="31" t="s">
        <v>2415</v>
      </c>
      <c r="D689" s="31" t="s">
        <v>2416</v>
      </c>
      <c r="E689" s="31" t="s">
        <v>2417</v>
      </c>
      <c r="F689" s="32" t="s">
        <v>2418</v>
      </c>
      <c r="G689" s="33" t="s">
        <v>2419</v>
      </c>
      <c r="H689" s="33" t="s">
        <v>2420</v>
      </c>
      <c r="I689" s="35" t="s">
        <v>2039</v>
      </c>
      <c r="J689" s="35" t="s">
        <v>2362</v>
      </c>
      <c r="K689" s="35" t="s">
        <v>2376</v>
      </c>
      <c r="L689" s="97">
        <v>30</v>
      </c>
      <c r="M689" s="133">
        <v>26</v>
      </c>
      <c r="N689" s="133">
        <v>30</v>
      </c>
      <c r="O689" s="97">
        <v>30</v>
      </c>
      <c r="P689" s="133">
        <v>30</v>
      </c>
      <c r="Q689" s="133">
        <v>30</v>
      </c>
      <c r="R689" s="133">
        <v>30</v>
      </c>
      <c r="S689" s="133">
        <v>30</v>
      </c>
      <c r="T689" s="97">
        <v>28</v>
      </c>
      <c r="U689" s="133">
        <v>28</v>
      </c>
      <c r="V689" s="97">
        <v>28</v>
      </c>
      <c r="W689" s="133">
        <v>30</v>
      </c>
      <c r="X689" s="101">
        <v>30</v>
      </c>
      <c r="Y689" s="133">
        <v>30</v>
      </c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97"/>
      <c r="AO689" s="97"/>
      <c r="AP689" s="97"/>
      <c r="AQ689" s="97"/>
      <c r="AR689" s="97"/>
      <c r="AS689" s="133"/>
      <c r="AT689" s="133"/>
      <c r="AU689" s="133"/>
      <c r="AV689" s="133"/>
      <c r="AW689" s="133"/>
      <c r="AX689" s="133"/>
      <c r="AY689" s="133"/>
      <c r="AZ689" s="133"/>
      <c r="BA689" s="97"/>
      <c r="BB689" s="133"/>
      <c r="BC689" s="133"/>
      <c r="BD689" s="133"/>
      <c r="BE689" s="133"/>
      <c r="BF689" s="133"/>
      <c r="BG689" s="133"/>
      <c r="BH689" s="133"/>
      <c r="BI689" s="133"/>
      <c r="BJ689" s="133"/>
      <c r="BK689" s="133"/>
      <c r="BL689" s="37">
        <f t="shared" si="40"/>
        <v>29.285714285714285</v>
      </c>
      <c r="BM689" s="37">
        <f t="shared" si="41"/>
        <v>39.047619047619044</v>
      </c>
      <c r="BN689" s="38">
        <v>20</v>
      </c>
      <c r="BO689" s="38">
        <v>20</v>
      </c>
      <c r="BP689" s="117">
        <f t="shared" si="42"/>
        <v>79.04761904761904</v>
      </c>
    </row>
    <row r="690" spans="1:68" s="4" customFormat="1" ht="18" customHeight="1">
      <c r="A690" s="29" t="s">
        <v>526</v>
      </c>
      <c r="B690" s="30" t="s">
        <v>598</v>
      </c>
      <c r="C690" s="31" t="s">
        <v>617</v>
      </c>
      <c r="D690" s="31" t="s">
        <v>614</v>
      </c>
      <c r="E690" s="31" t="s">
        <v>1596</v>
      </c>
      <c r="F690" s="32" t="s">
        <v>618</v>
      </c>
      <c r="G690" s="33" t="s">
        <v>619</v>
      </c>
      <c r="H690" s="33" t="s">
        <v>2074</v>
      </c>
      <c r="I690" s="36" t="s">
        <v>2039</v>
      </c>
      <c r="J690" s="35" t="s">
        <v>2362</v>
      </c>
      <c r="K690" s="35" t="s">
        <v>2054</v>
      </c>
      <c r="L690" s="125">
        <v>30</v>
      </c>
      <c r="M690" s="125">
        <v>30</v>
      </c>
      <c r="N690" s="125">
        <v>28</v>
      </c>
      <c r="O690" s="125">
        <v>30</v>
      </c>
      <c r="P690" s="125">
        <v>30</v>
      </c>
      <c r="Q690" s="125">
        <v>30</v>
      </c>
      <c r="R690" s="125">
        <v>30</v>
      </c>
      <c r="S690" s="125">
        <v>28</v>
      </c>
      <c r="T690" s="125">
        <v>30</v>
      </c>
      <c r="U690" s="125">
        <v>29</v>
      </c>
      <c r="V690" s="125">
        <v>30</v>
      </c>
      <c r="W690" s="125">
        <v>30</v>
      </c>
      <c r="X690" s="133">
        <v>30</v>
      </c>
      <c r="Y690" s="125">
        <v>30</v>
      </c>
      <c r="Z690" s="125"/>
      <c r="AA690" s="125"/>
      <c r="AB690" s="125"/>
      <c r="AC690" s="125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7"/>
      <c r="AT690" s="125"/>
      <c r="AU690" s="125"/>
      <c r="AV690" s="125"/>
      <c r="AW690" s="125"/>
      <c r="AX690" s="125"/>
      <c r="AY690" s="125"/>
      <c r="AZ690" s="125"/>
      <c r="BA690" s="125"/>
      <c r="BB690" s="127"/>
      <c r="BC690" s="127"/>
      <c r="BD690" s="127"/>
      <c r="BE690" s="127"/>
      <c r="BF690" s="127"/>
      <c r="BG690" s="127"/>
      <c r="BH690" s="127"/>
      <c r="BI690" s="127"/>
      <c r="BJ690" s="127"/>
      <c r="BK690" s="127"/>
      <c r="BL690" s="37">
        <f t="shared" si="40"/>
        <v>29.642857142857142</v>
      </c>
      <c r="BM690" s="37">
        <f t="shared" si="41"/>
        <v>39.523809523809526</v>
      </c>
      <c r="BN690" s="38">
        <v>20</v>
      </c>
      <c r="BO690" s="38">
        <v>20</v>
      </c>
      <c r="BP690" s="117">
        <f t="shared" si="42"/>
        <v>79.52380952380952</v>
      </c>
    </row>
    <row r="691" spans="1:68" s="4" customFormat="1" ht="18" customHeight="1">
      <c r="A691" s="29" t="s">
        <v>526</v>
      </c>
      <c r="B691" s="30" t="s">
        <v>598</v>
      </c>
      <c r="C691" s="31" t="s">
        <v>620</v>
      </c>
      <c r="D691" s="31" t="s">
        <v>54</v>
      </c>
      <c r="E691" s="31" t="s">
        <v>621</v>
      </c>
      <c r="F691" s="32" t="s">
        <v>622</v>
      </c>
      <c r="G691" s="33" t="s">
        <v>56</v>
      </c>
      <c r="H691" s="33" t="s">
        <v>2420</v>
      </c>
      <c r="I691" s="36" t="s">
        <v>2039</v>
      </c>
      <c r="J691" s="35" t="s">
        <v>2362</v>
      </c>
      <c r="K691" s="35" t="s">
        <v>2376</v>
      </c>
      <c r="L691" s="125">
        <v>30</v>
      </c>
      <c r="M691" s="125">
        <v>30</v>
      </c>
      <c r="N691" s="125">
        <v>29</v>
      </c>
      <c r="O691" s="125">
        <v>30</v>
      </c>
      <c r="P691" s="125">
        <v>30</v>
      </c>
      <c r="Q691" s="125">
        <v>30</v>
      </c>
      <c r="R691" s="125">
        <v>30</v>
      </c>
      <c r="S691" s="125">
        <v>28</v>
      </c>
      <c r="T691" s="125">
        <v>30</v>
      </c>
      <c r="U691" s="125">
        <v>30</v>
      </c>
      <c r="V691" s="125">
        <v>30</v>
      </c>
      <c r="W691" s="125">
        <v>25</v>
      </c>
      <c r="X691" s="133">
        <v>30</v>
      </c>
      <c r="Y691" s="125">
        <v>30</v>
      </c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7"/>
      <c r="AT691" s="125"/>
      <c r="AU691" s="125"/>
      <c r="AV691" s="125"/>
      <c r="AW691" s="125"/>
      <c r="AX691" s="125"/>
      <c r="AY691" s="125"/>
      <c r="AZ691" s="125"/>
      <c r="BA691" s="125"/>
      <c r="BB691" s="127"/>
      <c r="BC691" s="127"/>
      <c r="BD691" s="127"/>
      <c r="BE691" s="127"/>
      <c r="BF691" s="127"/>
      <c r="BG691" s="127"/>
      <c r="BH691" s="127"/>
      <c r="BI691" s="127"/>
      <c r="BJ691" s="127"/>
      <c r="BK691" s="127"/>
      <c r="BL691" s="37">
        <f t="shared" si="40"/>
        <v>29.428571428571427</v>
      </c>
      <c r="BM691" s="37">
        <f t="shared" si="41"/>
        <v>39.238095238095234</v>
      </c>
      <c r="BN691" s="38">
        <v>20</v>
      </c>
      <c r="BO691" s="38">
        <v>20</v>
      </c>
      <c r="BP691" s="117">
        <f t="shared" si="42"/>
        <v>79.23809523809524</v>
      </c>
    </row>
    <row r="692" spans="1:68" s="4" customFormat="1" ht="18" customHeight="1">
      <c r="A692" s="29" t="s">
        <v>526</v>
      </c>
      <c r="B692" s="30" t="s">
        <v>598</v>
      </c>
      <c r="C692" s="31" t="s">
        <v>623</v>
      </c>
      <c r="D692" s="31" t="s">
        <v>624</v>
      </c>
      <c r="E692" s="31" t="s">
        <v>625</v>
      </c>
      <c r="F692" s="32" t="s">
        <v>626</v>
      </c>
      <c r="G692" s="33" t="s">
        <v>333</v>
      </c>
      <c r="H692" s="33" t="s">
        <v>2420</v>
      </c>
      <c r="I692" s="36" t="s">
        <v>2039</v>
      </c>
      <c r="J692" s="35" t="s">
        <v>2362</v>
      </c>
      <c r="K692" s="35" t="s">
        <v>2054</v>
      </c>
      <c r="L692" s="125">
        <v>30</v>
      </c>
      <c r="M692" s="125">
        <v>30</v>
      </c>
      <c r="N692" s="133">
        <v>28</v>
      </c>
      <c r="O692" s="125">
        <v>30</v>
      </c>
      <c r="P692" s="125">
        <v>30</v>
      </c>
      <c r="Q692" s="125">
        <v>30</v>
      </c>
      <c r="R692" s="125">
        <v>30</v>
      </c>
      <c r="S692" s="125">
        <v>28</v>
      </c>
      <c r="T692" s="125">
        <v>30</v>
      </c>
      <c r="U692" s="125">
        <v>30</v>
      </c>
      <c r="V692" s="125">
        <v>30</v>
      </c>
      <c r="W692" s="125">
        <v>30</v>
      </c>
      <c r="X692" s="133">
        <v>30</v>
      </c>
      <c r="Y692" s="133">
        <v>30</v>
      </c>
      <c r="Z692" s="133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7"/>
      <c r="AT692" s="125"/>
      <c r="AU692" s="125"/>
      <c r="AV692" s="125"/>
      <c r="AW692" s="125"/>
      <c r="AX692" s="125"/>
      <c r="AY692" s="125"/>
      <c r="AZ692" s="125"/>
      <c r="BA692" s="125"/>
      <c r="BB692" s="127"/>
      <c r="BC692" s="127"/>
      <c r="BD692" s="127"/>
      <c r="BE692" s="127"/>
      <c r="BF692" s="127"/>
      <c r="BG692" s="127"/>
      <c r="BH692" s="127"/>
      <c r="BI692" s="127"/>
      <c r="BJ692" s="127"/>
      <c r="BK692" s="127"/>
      <c r="BL692" s="37">
        <f t="shared" si="40"/>
        <v>29.714285714285715</v>
      </c>
      <c r="BM692" s="37">
        <f t="shared" si="41"/>
        <v>39.61904761904762</v>
      </c>
      <c r="BN692" s="38">
        <v>18</v>
      </c>
      <c r="BO692" s="38">
        <v>18</v>
      </c>
      <c r="BP692" s="117">
        <f t="shared" si="42"/>
        <v>75.61904761904762</v>
      </c>
    </row>
    <row r="693" spans="1:68" s="4" customFormat="1" ht="18" customHeight="1">
      <c r="A693" s="29" t="s">
        <v>526</v>
      </c>
      <c r="B693" s="30" t="s">
        <v>598</v>
      </c>
      <c r="C693" s="31" t="s">
        <v>627</v>
      </c>
      <c r="D693" s="31" t="s">
        <v>628</v>
      </c>
      <c r="E693" s="31" t="s">
        <v>629</v>
      </c>
      <c r="F693" s="32" t="s">
        <v>630</v>
      </c>
      <c r="G693" s="33" t="s">
        <v>2419</v>
      </c>
      <c r="H693" s="33" t="s">
        <v>2420</v>
      </c>
      <c r="I693" s="36" t="s">
        <v>2039</v>
      </c>
      <c r="J693" s="35" t="s">
        <v>2362</v>
      </c>
      <c r="K693" s="35" t="s">
        <v>2054</v>
      </c>
      <c r="L693" s="125">
        <v>30</v>
      </c>
      <c r="M693" s="125">
        <v>30</v>
      </c>
      <c r="N693" s="125">
        <v>29</v>
      </c>
      <c r="O693" s="125">
        <v>30</v>
      </c>
      <c r="P693" s="125">
        <v>30</v>
      </c>
      <c r="Q693" s="125">
        <v>30</v>
      </c>
      <c r="R693" s="125">
        <v>30</v>
      </c>
      <c r="S693" s="125">
        <v>30</v>
      </c>
      <c r="T693" s="125">
        <v>30</v>
      </c>
      <c r="U693" s="125">
        <v>29</v>
      </c>
      <c r="V693" s="125">
        <v>30</v>
      </c>
      <c r="W693" s="125">
        <v>30</v>
      </c>
      <c r="X693" s="133">
        <v>28</v>
      </c>
      <c r="Y693" s="125">
        <v>30</v>
      </c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7"/>
      <c r="AT693" s="125"/>
      <c r="AU693" s="125"/>
      <c r="AV693" s="125"/>
      <c r="AW693" s="125"/>
      <c r="AX693" s="125"/>
      <c r="AY693" s="125"/>
      <c r="AZ693" s="125"/>
      <c r="BA693" s="125"/>
      <c r="BB693" s="127"/>
      <c r="BC693" s="127"/>
      <c r="BD693" s="127"/>
      <c r="BE693" s="127"/>
      <c r="BF693" s="127"/>
      <c r="BG693" s="127"/>
      <c r="BH693" s="127"/>
      <c r="BI693" s="127"/>
      <c r="BJ693" s="127"/>
      <c r="BK693" s="127"/>
      <c r="BL693" s="37">
        <f t="shared" si="40"/>
        <v>29.714285714285715</v>
      </c>
      <c r="BM693" s="37">
        <f t="shared" si="41"/>
        <v>39.61904761904762</v>
      </c>
      <c r="BN693" s="38">
        <v>20</v>
      </c>
      <c r="BO693" s="38">
        <v>20</v>
      </c>
      <c r="BP693" s="117">
        <f t="shared" si="42"/>
        <v>79.61904761904762</v>
      </c>
    </row>
    <row r="694" spans="1:68" s="4" customFormat="1" ht="18" customHeight="1">
      <c r="A694" s="29" t="s">
        <v>1589</v>
      </c>
      <c r="B694" s="30" t="s">
        <v>598</v>
      </c>
      <c r="C694" s="68" t="s">
        <v>1889</v>
      </c>
      <c r="D694" s="31" t="s">
        <v>1654</v>
      </c>
      <c r="E694" s="31" t="s">
        <v>1655</v>
      </c>
      <c r="F694" s="32" t="s">
        <v>2127</v>
      </c>
      <c r="G694" s="33" t="s">
        <v>2104</v>
      </c>
      <c r="H694" s="33" t="s">
        <v>1589</v>
      </c>
      <c r="I694" s="34" t="s">
        <v>2039</v>
      </c>
      <c r="J694" s="69" t="s">
        <v>2362</v>
      </c>
      <c r="K694" s="35" t="s">
        <v>2054</v>
      </c>
      <c r="L694" s="65">
        <v>30</v>
      </c>
      <c r="M694" s="65">
        <v>30</v>
      </c>
      <c r="N694" s="65">
        <v>28</v>
      </c>
      <c r="O694" s="65">
        <v>28</v>
      </c>
      <c r="P694" s="65">
        <v>28</v>
      </c>
      <c r="Q694" s="67">
        <v>30</v>
      </c>
      <c r="R694" s="65">
        <v>24</v>
      </c>
      <c r="S694" s="65">
        <v>30</v>
      </c>
      <c r="T694" s="65">
        <v>30</v>
      </c>
      <c r="U694" s="65" t="s">
        <v>2342</v>
      </c>
      <c r="V694" s="65">
        <v>24</v>
      </c>
      <c r="W694" s="65">
        <v>27</v>
      </c>
      <c r="X694" s="67">
        <v>30</v>
      </c>
      <c r="Y694" s="65">
        <v>30</v>
      </c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  <c r="BG694" s="65"/>
      <c r="BH694" s="65"/>
      <c r="BI694" s="65"/>
      <c r="BJ694" s="65"/>
      <c r="BK694" s="65"/>
      <c r="BL694" s="37">
        <f t="shared" si="40"/>
        <v>28.384615384615383</v>
      </c>
      <c r="BM694" s="37">
        <f t="shared" si="41"/>
        <v>37.84615384615384</v>
      </c>
      <c r="BN694" s="38">
        <v>20</v>
      </c>
      <c r="BO694" s="38">
        <v>20</v>
      </c>
      <c r="BP694" s="117">
        <f t="shared" si="42"/>
        <v>77.84615384615384</v>
      </c>
    </row>
    <row r="695" spans="1:68" ht="18" customHeight="1">
      <c r="A695" s="29" t="s">
        <v>2370</v>
      </c>
      <c r="B695" s="30" t="s">
        <v>598</v>
      </c>
      <c r="C695" s="31" t="s">
        <v>2421</v>
      </c>
      <c r="D695" s="31" t="s">
        <v>2422</v>
      </c>
      <c r="E695" s="31" t="s">
        <v>2423</v>
      </c>
      <c r="F695" s="32" t="s">
        <v>2424</v>
      </c>
      <c r="G695" s="33" t="s">
        <v>2197</v>
      </c>
      <c r="H695" s="33" t="s">
        <v>2074</v>
      </c>
      <c r="I695" s="35" t="s">
        <v>2040</v>
      </c>
      <c r="J695" s="35" t="s">
        <v>2362</v>
      </c>
      <c r="K695" s="35" t="s">
        <v>2376</v>
      </c>
      <c r="L695" s="97">
        <v>30</v>
      </c>
      <c r="M695" s="133">
        <v>27</v>
      </c>
      <c r="N695" s="133">
        <v>30</v>
      </c>
      <c r="O695" s="97">
        <v>30</v>
      </c>
      <c r="P695" s="133">
        <v>30</v>
      </c>
      <c r="Q695" s="133">
        <v>30</v>
      </c>
      <c r="R695" s="133">
        <v>30</v>
      </c>
      <c r="S695" s="133">
        <v>30</v>
      </c>
      <c r="T695" s="97">
        <v>29</v>
      </c>
      <c r="U695" s="133">
        <v>30</v>
      </c>
      <c r="V695" s="97">
        <v>28</v>
      </c>
      <c r="W695" s="133">
        <v>30</v>
      </c>
      <c r="X695" s="101">
        <v>30</v>
      </c>
      <c r="Y695" s="133">
        <v>30</v>
      </c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97"/>
      <c r="AO695" s="97"/>
      <c r="AP695" s="97"/>
      <c r="AQ695" s="97"/>
      <c r="AR695" s="97"/>
      <c r="AS695" s="133"/>
      <c r="AT695" s="133"/>
      <c r="AU695" s="133"/>
      <c r="AV695" s="133"/>
      <c r="AW695" s="133"/>
      <c r="AX695" s="133"/>
      <c r="AY695" s="133"/>
      <c r="AZ695" s="133"/>
      <c r="BA695" s="97"/>
      <c r="BB695" s="133"/>
      <c r="BC695" s="133"/>
      <c r="BD695" s="133"/>
      <c r="BE695" s="133"/>
      <c r="BF695" s="133"/>
      <c r="BG695" s="133"/>
      <c r="BH695" s="133"/>
      <c r="BI695" s="133"/>
      <c r="BJ695" s="133"/>
      <c r="BK695" s="133"/>
      <c r="BL695" s="37">
        <f t="shared" si="40"/>
        <v>29.571428571428573</v>
      </c>
      <c r="BM695" s="37">
        <f t="shared" si="41"/>
        <v>39.42857142857143</v>
      </c>
      <c r="BN695" s="38">
        <v>20</v>
      </c>
      <c r="BO695" s="38">
        <v>20</v>
      </c>
      <c r="BP695" s="117">
        <f t="shared" si="42"/>
        <v>79.42857142857143</v>
      </c>
    </row>
    <row r="696" spans="1:68" ht="18" customHeight="1">
      <c r="A696" s="29" t="s">
        <v>2370</v>
      </c>
      <c r="B696" s="30" t="s">
        <v>598</v>
      </c>
      <c r="C696" s="31" t="s">
        <v>2425</v>
      </c>
      <c r="D696" s="31" t="s">
        <v>2422</v>
      </c>
      <c r="E696" s="31" t="s">
        <v>2426</v>
      </c>
      <c r="F696" s="32" t="s">
        <v>2427</v>
      </c>
      <c r="G696" s="33" t="s">
        <v>2197</v>
      </c>
      <c r="H696" s="33" t="s">
        <v>2074</v>
      </c>
      <c r="I696" s="35" t="s">
        <v>2040</v>
      </c>
      <c r="J696" s="35" t="s">
        <v>2362</v>
      </c>
      <c r="K696" s="35" t="s">
        <v>2376</v>
      </c>
      <c r="L696" s="97">
        <v>29</v>
      </c>
      <c r="M696" s="133">
        <v>26</v>
      </c>
      <c r="N696" s="133">
        <v>30</v>
      </c>
      <c r="O696" s="97">
        <v>30</v>
      </c>
      <c r="P696" s="133">
        <v>30</v>
      </c>
      <c r="Q696" s="133">
        <v>30</v>
      </c>
      <c r="R696" s="133">
        <v>30</v>
      </c>
      <c r="S696" s="133">
        <v>30</v>
      </c>
      <c r="T696" s="97">
        <v>27</v>
      </c>
      <c r="U696" s="133">
        <v>28</v>
      </c>
      <c r="V696" s="97">
        <v>30</v>
      </c>
      <c r="W696" s="133">
        <v>30</v>
      </c>
      <c r="X696" s="101">
        <v>30</v>
      </c>
      <c r="Y696" s="133">
        <v>30</v>
      </c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97"/>
      <c r="AO696" s="97"/>
      <c r="AP696" s="97"/>
      <c r="AQ696" s="97"/>
      <c r="AR696" s="97"/>
      <c r="AS696" s="133"/>
      <c r="AT696" s="133"/>
      <c r="AU696" s="133"/>
      <c r="AV696" s="133"/>
      <c r="AW696" s="133"/>
      <c r="AX696" s="133"/>
      <c r="AY696" s="133"/>
      <c r="AZ696" s="133"/>
      <c r="BA696" s="97"/>
      <c r="BB696" s="133"/>
      <c r="BC696" s="133"/>
      <c r="BD696" s="133"/>
      <c r="BE696" s="133"/>
      <c r="BF696" s="133"/>
      <c r="BG696" s="133"/>
      <c r="BH696" s="133"/>
      <c r="BI696" s="133"/>
      <c r="BJ696" s="133"/>
      <c r="BK696" s="133"/>
      <c r="BL696" s="37">
        <f t="shared" si="40"/>
        <v>29.285714285714285</v>
      </c>
      <c r="BM696" s="37">
        <f t="shared" si="41"/>
        <v>39.047619047619044</v>
      </c>
      <c r="BN696" s="38">
        <v>20</v>
      </c>
      <c r="BO696" s="38">
        <v>20</v>
      </c>
      <c r="BP696" s="117">
        <f t="shared" si="42"/>
        <v>79.04761904761904</v>
      </c>
    </row>
    <row r="697" spans="1:68" ht="18" customHeight="1">
      <c r="A697" s="29" t="s">
        <v>2169</v>
      </c>
      <c r="B697" s="30" t="s">
        <v>598</v>
      </c>
      <c r="C697" s="31" t="s">
        <v>1353</v>
      </c>
      <c r="D697" s="31" t="s">
        <v>1354</v>
      </c>
      <c r="E697" s="31" t="s">
        <v>3068</v>
      </c>
      <c r="F697" s="32" t="s">
        <v>1355</v>
      </c>
      <c r="G697" s="33" t="s">
        <v>2080</v>
      </c>
      <c r="H697" s="33" t="s">
        <v>2074</v>
      </c>
      <c r="I697" s="34" t="s">
        <v>2039</v>
      </c>
      <c r="J697" s="35" t="s">
        <v>2362</v>
      </c>
      <c r="K697" s="35" t="s">
        <v>2376</v>
      </c>
      <c r="L697" s="126" t="s">
        <v>1305</v>
      </c>
      <c r="M697" s="123">
        <v>28</v>
      </c>
      <c r="N697" s="123">
        <v>30</v>
      </c>
      <c r="O697" s="123">
        <v>30</v>
      </c>
      <c r="P697" s="123">
        <v>30</v>
      </c>
      <c r="Q697" s="125">
        <v>30</v>
      </c>
      <c r="R697" s="125">
        <v>30</v>
      </c>
      <c r="S697" s="125">
        <v>30</v>
      </c>
      <c r="T697" s="125">
        <v>29</v>
      </c>
      <c r="U697" s="123">
        <v>28</v>
      </c>
      <c r="V697" s="123">
        <v>28</v>
      </c>
      <c r="W697" s="123">
        <v>30</v>
      </c>
      <c r="X697" s="133">
        <v>28</v>
      </c>
      <c r="Y697" s="123">
        <v>29</v>
      </c>
      <c r="Z697" s="123"/>
      <c r="AA697" s="123"/>
      <c r="AB697" s="123"/>
      <c r="AC697" s="123"/>
      <c r="AD697" s="123"/>
      <c r="AE697" s="123"/>
      <c r="AF697" s="123"/>
      <c r="AG697" s="123"/>
      <c r="AH697" s="123"/>
      <c r="AI697" s="123"/>
      <c r="AJ697" s="123"/>
      <c r="AK697" s="123"/>
      <c r="AL697" s="123"/>
      <c r="AM697" s="123"/>
      <c r="AN697" s="126"/>
      <c r="AO697" s="126"/>
      <c r="AP697" s="126"/>
      <c r="AQ697" s="126"/>
      <c r="AR697" s="126"/>
      <c r="AS697" s="125"/>
      <c r="AT697" s="123"/>
      <c r="AU697" s="123"/>
      <c r="AV697" s="123"/>
      <c r="AW697" s="123"/>
      <c r="AX697" s="123"/>
      <c r="AY697" s="123"/>
      <c r="AZ697" s="123"/>
      <c r="BA697" s="126"/>
      <c r="BB697" s="125"/>
      <c r="BC697" s="125"/>
      <c r="BD697" s="125"/>
      <c r="BE697" s="125"/>
      <c r="BF697" s="125"/>
      <c r="BG697" s="125"/>
      <c r="BH697" s="125"/>
      <c r="BI697" s="125"/>
      <c r="BJ697" s="125"/>
      <c r="BK697" s="125"/>
      <c r="BL697" s="37">
        <f t="shared" si="40"/>
        <v>29.23076923076923</v>
      </c>
      <c r="BM697" s="37">
        <f t="shared" si="41"/>
        <v>38.97435897435898</v>
      </c>
      <c r="BN697" s="38">
        <v>20</v>
      </c>
      <c r="BO697" s="38">
        <v>20</v>
      </c>
      <c r="BP697" s="117">
        <f t="shared" si="42"/>
        <v>78.97435897435898</v>
      </c>
    </row>
    <row r="698" spans="1:68" ht="18" customHeight="1">
      <c r="A698" s="29" t="s">
        <v>1589</v>
      </c>
      <c r="B698" s="30" t="s">
        <v>598</v>
      </c>
      <c r="C698" s="68" t="s">
        <v>1890</v>
      </c>
      <c r="D698" s="31" t="s">
        <v>1656</v>
      </c>
      <c r="E698" s="31" t="s">
        <v>1657</v>
      </c>
      <c r="F698" s="32" t="s">
        <v>2128</v>
      </c>
      <c r="G698" s="33" t="s">
        <v>2080</v>
      </c>
      <c r="H698" s="33" t="s">
        <v>2074</v>
      </c>
      <c r="I698" s="34" t="s">
        <v>2039</v>
      </c>
      <c r="J698" s="69" t="s">
        <v>2362</v>
      </c>
      <c r="K698" s="35" t="s">
        <v>2054</v>
      </c>
      <c r="L698" s="65" t="s">
        <v>2342</v>
      </c>
      <c r="M698" s="65">
        <v>30</v>
      </c>
      <c r="N698" s="65">
        <v>28</v>
      </c>
      <c r="O698" s="65">
        <v>28</v>
      </c>
      <c r="P698" s="65">
        <v>28</v>
      </c>
      <c r="Q698" s="67">
        <v>30</v>
      </c>
      <c r="R698" s="65">
        <v>27</v>
      </c>
      <c r="S698" s="65">
        <v>30</v>
      </c>
      <c r="T698" s="65">
        <v>30</v>
      </c>
      <c r="U698" s="65">
        <v>30</v>
      </c>
      <c r="V698" s="65">
        <v>28</v>
      </c>
      <c r="W698" s="65">
        <v>27</v>
      </c>
      <c r="X698" s="67">
        <v>30</v>
      </c>
      <c r="Y698" s="65">
        <v>30</v>
      </c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37">
        <f t="shared" si="40"/>
        <v>28.923076923076923</v>
      </c>
      <c r="BM698" s="37">
        <f t="shared" si="41"/>
        <v>38.56410256410256</v>
      </c>
      <c r="BN698" s="38">
        <v>20</v>
      </c>
      <c r="BO698" s="38">
        <v>20</v>
      </c>
      <c r="BP698" s="117">
        <f t="shared" si="42"/>
        <v>78.56410256410257</v>
      </c>
    </row>
    <row r="699" spans="1:68" ht="18" customHeight="1">
      <c r="A699" s="29" t="s">
        <v>526</v>
      </c>
      <c r="B699" s="30" t="s">
        <v>598</v>
      </c>
      <c r="C699" s="31" t="s">
        <v>639</v>
      </c>
      <c r="D699" s="31" t="s">
        <v>640</v>
      </c>
      <c r="E699" s="31" t="s">
        <v>1738</v>
      </c>
      <c r="F699" s="32" t="s">
        <v>641</v>
      </c>
      <c r="G699" s="33" t="s">
        <v>56</v>
      </c>
      <c r="H699" s="33" t="s">
        <v>2420</v>
      </c>
      <c r="I699" s="36" t="s">
        <v>2039</v>
      </c>
      <c r="J699" s="35" t="s">
        <v>2362</v>
      </c>
      <c r="K699" s="35" t="s">
        <v>2054</v>
      </c>
      <c r="L699" s="130">
        <v>30</v>
      </c>
      <c r="M699" s="130">
        <v>30</v>
      </c>
      <c r="N699" s="130">
        <v>29</v>
      </c>
      <c r="O699" s="130">
        <v>30</v>
      </c>
      <c r="P699" s="130">
        <v>30</v>
      </c>
      <c r="Q699" s="130">
        <v>30</v>
      </c>
      <c r="R699" s="130">
        <v>30</v>
      </c>
      <c r="S699" s="130">
        <v>30</v>
      </c>
      <c r="T699" s="130">
        <v>30</v>
      </c>
      <c r="U699" s="130">
        <v>30</v>
      </c>
      <c r="V699" s="130">
        <v>30</v>
      </c>
      <c r="W699" s="130">
        <v>28</v>
      </c>
      <c r="X699" s="132">
        <v>30</v>
      </c>
      <c r="Y699" s="130">
        <v>30</v>
      </c>
      <c r="Z699" s="130"/>
      <c r="AA699" s="130"/>
      <c r="AB699" s="130"/>
      <c r="AC699" s="130"/>
      <c r="AD699" s="130"/>
      <c r="AE699" s="130"/>
      <c r="AF699" s="130"/>
      <c r="AG699" s="130"/>
      <c r="AH699" s="130"/>
      <c r="AI699" s="130"/>
      <c r="AJ699" s="130"/>
      <c r="AK699" s="130"/>
      <c r="AL699" s="130"/>
      <c r="AM699" s="130"/>
      <c r="AN699" s="130"/>
      <c r="AO699" s="130"/>
      <c r="AP699" s="130"/>
      <c r="AQ699" s="130"/>
      <c r="AR699" s="130"/>
      <c r="AS699" s="129"/>
      <c r="AT699" s="130"/>
      <c r="AU699" s="130"/>
      <c r="AV699" s="130"/>
      <c r="AW699" s="130"/>
      <c r="AX699" s="130"/>
      <c r="AY699" s="130"/>
      <c r="AZ699" s="130"/>
      <c r="BA699" s="130"/>
      <c r="BB699" s="129"/>
      <c r="BC699" s="129"/>
      <c r="BD699" s="129"/>
      <c r="BE699" s="129"/>
      <c r="BF699" s="129"/>
      <c r="BG699" s="129"/>
      <c r="BH699" s="129"/>
      <c r="BI699" s="129"/>
      <c r="BJ699" s="129"/>
      <c r="BK699" s="129"/>
      <c r="BL699" s="37">
        <f t="shared" si="40"/>
        <v>29.785714285714285</v>
      </c>
      <c r="BM699" s="37">
        <f t="shared" si="41"/>
        <v>39.71428571428571</v>
      </c>
      <c r="BN699" s="38">
        <v>20</v>
      </c>
      <c r="BO699" s="38">
        <v>20</v>
      </c>
      <c r="BP699" s="117">
        <f t="shared" si="42"/>
        <v>79.71428571428571</v>
      </c>
    </row>
    <row r="700" spans="1:68" ht="18" customHeight="1">
      <c r="A700" s="29" t="s">
        <v>526</v>
      </c>
      <c r="B700" s="30" t="s">
        <v>598</v>
      </c>
      <c r="C700" s="31" t="s">
        <v>642</v>
      </c>
      <c r="D700" s="31" t="s">
        <v>640</v>
      </c>
      <c r="E700" s="31" t="s">
        <v>643</v>
      </c>
      <c r="F700" s="32" t="s">
        <v>644</v>
      </c>
      <c r="G700" s="33" t="s">
        <v>277</v>
      </c>
      <c r="H700" s="33" t="s">
        <v>2420</v>
      </c>
      <c r="I700" s="36" t="s">
        <v>2039</v>
      </c>
      <c r="J700" s="35" t="s">
        <v>2362</v>
      </c>
      <c r="K700" s="35" t="s">
        <v>2054</v>
      </c>
      <c r="L700" s="130">
        <v>30</v>
      </c>
      <c r="M700" s="130">
        <v>30</v>
      </c>
      <c r="N700" s="130">
        <v>28</v>
      </c>
      <c r="O700" s="130">
        <v>30</v>
      </c>
      <c r="P700" s="130">
        <v>30</v>
      </c>
      <c r="Q700" s="130">
        <v>30</v>
      </c>
      <c r="R700" s="130">
        <v>30</v>
      </c>
      <c r="S700" s="130">
        <v>30</v>
      </c>
      <c r="T700" s="130">
        <v>30</v>
      </c>
      <c r="U700" s="130">
        <v>30</v>
      </c>
      <c r="V700" s="130">
        <v>30</v>
      </c>
      <c r="W700" s="130">
        <v>28</v>
      </c>
      <c r="X700" s="132">
        <v>30</v>
      </c>
      <c r="Y700" s="130">
        <v>30</v>
      </c>
      <c r="Z700" s="130"/>
      <c r="AA700" s="130"/>
      <c r="AB700" s="130"/>
      <c r="AC700" s="130"/>
      <c r="AD700" s="130"/>
      <c r="AE700" s="130"/>
      <c r="AF700" s="130"/>
      <c r="AG700" s="130"/>
      <c r="AH700" s="130"/>
      <c r="AI700" s="130"/>
      <c r="AJ700" s="130"/>
      <c r="AK700" s="130"/>
      <c r="AL700" s="130"/>
      <c r="AM700" s="130"/>
      <c r="AN700" s="130"/>
      <c r="AO700" s="130"/>
      <c r="AP700" s="130"/>
      <c r="AQ700" s="130"/>
      <c r="AR700" s="130"/>
      <c r="AS700" s="129"/>
      <c r="AT700" s="130"/>
      <c r="AU700" s="130"/>
      <c r="AV700" s="130"/>
      <c r="AW700" s="130"/>
      <c r="AX700" s="130"/>
      <c r="AY700" s="130"/>
      <c r="AZ700" s="130"/>
      <c r="BA700" s="130"/>
      <c r="BB700" s="129"/>
      <c r="BC700" s="129"/>
      <c r="BD700" s="129"/>
      <c r="BE700" s="129"/>
      <c r="BF700" s="129"/>
      <c r="BG700" s="129"/>
      <c r="BH700" s="129"/>
      <c r="BI700" s="129"/>
      <c r="BJ700" s="129"/>
      <c r="BK700" s="129"/>
      <c r="BL700" s="37">
        <f t="shared" si="40"/>
        <v>29.714285714285715</v>
      </c>
      <c r="BM700" s="37">
        <f t="shared" si="41"/>
        <v>39.61904761904762</v>
      </c>
      <c r="BN700" s="38">
        <v>20</v>
      </c>
      <c r="BO700" s="38">
        <v>20</v>
      </c>
      <c r="BP700" s="117">
        <f t="shared" si="42"/>
        <v>79.61904761904762</v>
      </c>
    </row>
    <row r="701" spans="1:68" ht="18" customHeight="1">
      <c r="A701" s="29" t="s">
        <v>526</v>
      </c>
      <c r="B701" s="30" t="s">
        <v>598</v>
      </c>
      <c r="C701" s="31" t="s">
        <v>645</v>
      </c>
      <c r="D701" s="31" t="s">
        <v>646</v>
      </c>
      <c r="E701" s="31" t="s">
        <v>1756</v>
      </c>
      <c r="F701" s="32" t="s">
        <v>647</v>
      </c>
      <c r="G701" s="33" t="s">
        <v>259</v>
      </c>
      <c r="H701" s="33" t="s">
        <v>2420</v>
      </c>
      <c r="I701" s="36" t="s">
        <v>2040</v>
      </c>
      <c r="J701" s="35" t="s">
        <v>2362</v>
      </c>
      <c r="K701" s="35" t="s">
        <v>2054</v>
      </c>
      <c r="L701" s="130">
        <v>30</v>
      </c>
      <c r="M701" s="130">
        <v>30</v>
      </c>
      <c r="N701" s="130">
        <v>29</v>
      </c>
      <c r="O701" s="130">
        <v>30</v>
      </c>
      <c r="P701" s="130">
        <v>30</v>
      </c>
      <c r="Q701" s="130">
        <v>30</v>
      </c>
      <c r="R701" s="130">
        <v>30</v>
      </c>
      <c r="S701" s="130">
        <v>30</v>
      </c>
      <c r="T701" s="130">
        <v>30</v>
      </c>
      <c r="U701" s="130" t="s">
        <v>2390</v>
      </c>
      <c r="V701" s="130">
        <v>30</v>
      </c>
      <c r="W701" s="130">
        <v>28</v>
      </c>
      <c r="X701" s="132" t="s">
        <v>2390</v>
      </c>
      <c r="Y701" s="130">
        <v>30</v>
      </c>
      <c r="Z701" s="130"/>
      <c r="AA701" s="130"/>
      <c r="AB701" s="130"/>
      <c r="AC701" s="130"/>
      <c r="AD701" s="130"/>
      <c r="AE701" s="130"/>
      <c r="AF701" s="130"/>
      <c r="AG701" s="130"/>
      <c r="AH701" s="130"/>
      <c r="AI701" s="130"/>
      <c r="AJ701" s="130"/>
      <c r="AK701" s="130"/>
      <c r="AL701" s="130"/>
      <c r="AM701" s="130"/>
      <c r="AN701" s="130"/>
      <c r="AO701" s="130"/>
      <c r="AP701" s="130"/>
      <c r="AQ701" s="130"/>
      <c r="AR701" s="130"/>
      <c r="AS701" s="129"/>
      <c r="AT701" s="130"/>
      <c r="AU701" s="130"/>
      <c r="AV701" s="130"/>
      <c r="AW701" s="130"/>
      <c r="AX701" s="130"/>
      <c r="AY701" s="130"/>
      <c r="AZ701" s="130"/>
      <c r="BA701" s="130"/>
      <c r="BB701" s="129"/>
      <c r="BC701" s="129"/>
      <c r="BD701" s="129"/>
      <c r="BE701" s="129"/>
      <c r="BF701" s="129"/>
      <c r="BG701" s="129"/>
      <c r="BH701" s="129"/>
      <c r="BI701" s="129"/>
      <c r="BJ701" s="129"/>
      <c r="BK701" s="129"/>
      <c r="BL701" s="37">
        <f t="shared" si="40"/>
        <v>29.75</v>
      </c>
      <c r="BM701" s="37">
        <f t="shared" si="41"/>
        <v>39.666666666666664</v>
      </c>
      <c r="BN701" s="38">
        <v>20</v>
      </c>
      <c r="BO701" s="38">
        <v>20</v>
      </c>
      <c r="BP701" s="117">
        <f t="shared" si="42"/>
        <v>79.66666666666666</v>
      </c>
    </row>
    <row r="702" spans="1:68" ht="18" customHeight="1">
      <c r="A702" s="29" t="s">
        <v>526</v>
      </c>
      <c r="B702" s="30" t="s">
        <v>598</v>
      </c>
      <c r="C702" s="31" t="s">
        <v>648</v>
      </c>
      <c r="D702" s="31" t="s">
        <v>295</v>
      </c>
      <c r="E702" s="31" t="s">
        <v>649</v>
      </c>
      <c r="F702" s="32" t="s">
        <v>650</v>
      </c>
      <c r="G702" s="33" t="s">
        <v>269</v>
      </c>
      <c r="H702" s="33" t="s">
        <v>651</v>
      </c>
      <c r="I702" s="36" t="s">
        <v>2040</v>
      </c>
      <c r="J702" s="35" t="s">
        <v>2362</v>
      </c>
      <c r="K702" s="35" t="s">
        <v>2054</v>
      </c>
      <c r="L702" s="130">
        <v>30</v>
      </c>
      <c r="M702" s="130">
        <v>30</v>
      </c>
      <c r="N702" s="130">
        <v>29</v>
      </c>
      <c r="O702" s="130">
        <v>30</v>
      </c>
      <c r="P702" s="130">
        <v>30</v>
      </c>
      <c r="Q702" s="130">
        <v>30</v>
      </c>
      <c r="R702" s="130">
        <v>30</v>
      </c>
      <c r="S702" s="130">
        <v>30</v>
      </c>
      <c r="T702" s="130">
        <v>30</v>
      </c>
      <c r="U702" s="130">
        <v>30</v>
      </c>
      <c r="V702" s="130">
        <v>30</v>
      </c>
      <c r="W702" s="130">
        <v>28</v>
      </c>
      <c r="X702" s="132">
        <v>30</v>
      </c>
      <c r="Y702" s="130">
        <v>30</v>
      </c>
      <c r="Z702" s="130"/>
      <c r="AA702" s="130"/>
      <c r="AB702" s="130"/>
      <c r="AC702" s="130"/>
      <c r="AD702" s="130"/>
      <c r="AE702" s="130"/>
      <c r="AF702" s="130"/>
      <c r="AG702" s="130"/>
      <c r="AH702" s="130"/>
      <c r="AI702" s="130"/>
      <c r="AJ702" s="130"/>
      <c r="AK702" s="130"/>
      <c r="AL702" s="130"/>
      <c r="AM702" s="130"/>
      <c r="AN702" s="130"/>
      <c r="AO702" s="130"/>
      <c r="AP702" s="130"/>
      <c r="AQ702" s="130"/>
      <c r="AR702" s="130"/>
      <c r="AS702" s="129"/>
      <c r="AT702" s="130"/>
      <c r="AU702" s="130"/>
      <c r="AV702" s="130"/>
      <c r="AW702" s="130"/>
      <c r="AX702" s="130"/>
      <c r="AY702" s="130"/>
      <c r="AZ702" s="130"/>
      <c r="BA702" s="130"/>
      <c r="BB702" s="129"/>
      <c r="BC702" s="129"/>
      <c r="BD702" s="129"/>
      <c r="BE702" s="129"/>
      <c r="BF702" s="129"/>
      <c r="BG702" s="129"/>
      <c r="BH702" s="129"/>
      <c r="BI702" s="129"/>
      <c r="BJ702" s="129"/>
      <c r="BK702" s="129"/>
      <c r="BL702" s="37">
        <f t="shared" si="40"/>
        <v>29.785714285714285</v>
      </c>
      <c r="BM702" s="37">
        <f t="shared" si="41"/>
        <v>39.71428571428571</v>
      </c>
      <c r="BN702" s="38">
        <v>20</v>
      </c>
      <c r="BO702" s="38">
        <v>20</v>
      </c>
      <c r="BP702" s="117">
        <f t="shared" si="42"/>
        <v>79.71428571428571</v>
      </c>
    </row>
    <row r="703" spans="1:68" ht="18" customHeight="1">
      <c r="A703" s="29" t="s">
        <v>526</v>
      </c>
      <c r="B703" s="30" t="s">
        <v>598</v>
      </c>
      <c r="C703" s="31" t="s">
        <v>652</v>
      </c>
      <c r="D703" s="31" t="s">
        <v>295</v>
      </c>
      <c r="E703" s="31" t="s">
        <v>653</v>
      </c>
      <c r="F703" s="32" t="s">
        <v>654</v>
      </c>
      <c r="G703" s="33" t="s">
        <v>269</v>
      </c>
      <c r="H703" s="33" t="s">
        <v>651</v>
      </c>
      <c r="I703" s="36" t="s">
        <v>2039</v>
      </c>
      <c r="J703" s="35" t="s">
        <v>2362</v>
      </c>
      <c r="K703" s="35" t="s">
        <v>2054</v>
      </c>
      <c r="L703" s="125">
        <v>30</v>
      </c>
      <c r="M703" s="125">
        <v>30</v>
      </c>
      <c r="N703" s="125">
        <v>29</v>
      </c>
      <c r="O703" s="125">
        <v>30</v>
      </c>
      <c r="P703" s="125">
        <v>30</v>
      </c>
      <c r="Q703" s="125">
        <v>30</v>
      </c>
      <c r="R703" s="125">
        <v>30</v>
      </c>
      <c r="S703" s="125">
        <v>30</v>
      </c>
      <c r="T703" s="125">
        <v>29</v>
      </c>
      <c r="U703" s="125">
        <v>30</v>
      </c>
      <c r="V703" s="125">
        <v>30</v>
      </c>
      <c r="W703" s="125">
        <v>28</v>
      </c>
      <c r="X703" s="133">
        <v>30</v>
      </c>
      <c r="Y703" s="125">
        <v>30</v>
      </c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7"/>
      <c r="AT703" s="125"/>
      <c r="AU703" s="125"/>
      <c r="AV703" s="125"/>
      <c r="AW703" s="125"/>
      <c r="AX703" s="125"/>
      <c r="AY703" s="125"/>
      <c r="AZ703" s="125"/>
      <c r="BA703" s="125"/>
      <c r="BB703" s="127"/>
      <c r="BC703" s="127"/>
      <c r="BD703" s="127"/>
      <c r="BE703" s="127"/>
      <c r="BF703" s="127"/>
      <c r="BG703" s="127"/>
      <c r="BH703" s="127"/>
      <c r="BI703" s="127"/>
      <c r="BJ703" s="127"/>
      <c r="BK703" s="127"/>
      <c r="BL703" s="37">
        <f t="shared" si="40"/>
        <v>29.714285714285715</v>
      </c>
      <c r="BM703" s="37">
        <f>SUM(BL703*40/30)</f>
        <v>39.61904761904762</v>
      </c>
      <c r="BN703" s="164">
        <v>20</v>
      </c>
      <c r="BO703" s="164">
        <v>20</v>
      </c>
      <c r="BP703" s="54">
        <f>SUM(BM703+BN703+BO703)</f>
        <v>79.61904761904762</v>
      </c>
    </row>
    <row r="704" spans="1:68" ht="18" customHeight="1">
      <c r="A704" s="29" t="s">
        <v>526</v>
      </c>
      <c r="B704" s="30" t="s">
        <v>598</v>
      </c>
      <c r="C704" s="31" t="s">
        <v>665</v>
      </c>
      <c r="D704" s="31" t="s">
        <v>319</v>
      </c>
      <c r="E704" s="31" t="s">
        <v>666</v>
      </c>
      <c r="F704" s="32" t="s">
        <v>667</v>
      </c>
      <c r="G704" s="33" t="s">
        <v>668</v>
      </c>
      <c r="H704" s="33" t="s">
        <v>376</v>
      </c>
      <c r="I704" s="36" t="s">
        <v>2039</v>
      </c>
      <c r="J704" s="35" t="s">
        <v>2362</v>
      </c>
      <c r="K704" s="35" t="s">
        <v>2054</v>
      </c>
      <c r="L704" s="130">
        <v>30</v>
      </c>
      <c r="M704" s="130">
        <v>30</v>
      </c>
      <c r="N704" s="130">
        <v>29</v>
      </c>
      <c r="O704" s="130">
        <v>30</v>
      </c>
      <c r="P704" s="130">
        <v>30</v>
      </c>
      <c r="Q704" s="130">
        <v>30</v>
      </c>
      <c r="R704" s="130">
        <v>30</v>
      </c>
      <c r="S704" s="130">
        <v>28</v>
      </c>
      <c r="T704" s="130">
        <v>30</v>
      </c>
      <c r="U704" s="130">
        <v>29</v>
      </c>
      <c r="V704" s="130">
        <v>30</v>
      </c>
      <c r="W704" s="130">
        <v>30</v>
      </c>
      <c r="X704" s="132">
        <v>28</v>
      </c>
      <c r="Y704" s="130">
        <v>30</v>
      </c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  <c r="AR704" s="130"/>
      <c r="AS704" s="129"/>
      <c r="AT704" s="130"/>
      <c r="AU704" s="130"/>
      <c r="AV704" s="130"/>
      <c r="AW704" s="130"/>
      <c r="AX704" s="130"/>
      <c r="AY704" s="130"/>
      <c r="AZ704" s="130"/>
      <c r="BA704" s="130"/>
      <c r="BB704" s="129"/>
      <c r="BC704" s="129"/>
      <c r="BD704" s="129"/>
      <c r="BE704" s="129"/>
      <c r="BF704" s="129"/>
      <c r="BG704" s="129"/>
      <c r="BH704" s="129"/>
      <c r="BI704" s="129"/>
      <c r="BJ704" s="129"/>
      <c r="BK704" s="129"/>
      <c r="BL704" s="37">
        <f t="shared" si="40"/>
        <v>29.571428571428573</v>
      </c>
      <c r="BM704" s="37">
        <f t="shared" si="41"/>
        <v>39.42857142857143</v>
      </c>
      <c r="BN704" s="38">
        <v>20</v>
      </c>
      <c r="BO704" s="38">
        <v>20</v>
      </c>
      <c r="BP704" s="117">
        <f t="shared" si="42"/>
        <v>79.42857142857143</v>
      </c>
    </row>
    <row r="705" spans="1:68" ht="18" customHeight="1">
      <c r="A705" s="29" t="s">
        <v>2370</v>
      </c>
      <c r="B705" s="30" t="s">
        <v>598</v>
      </c>
      <c r="C705" s="31" t="s">
        <v>2452</v>
      </c>
      <c r="D705" s="31" t="s">
        <v>2453</v>
      </c>
      <c r="E705" s="31" t="s">
        <v>2454</v>
      </c>
      <c r="F705" s="32" t="s">
        <v>2455</v>
      </c>
      <c r="G705" s="33" t="s">
        <v>2257</v>
      </c>
      <c r="H705" s="33" t="s">
        <v>2074</v>
      </c>
      <c r="I705" s="35" t="s">
        <v>2039</v>
      </c>
      <c r="J705" s="35" t="s">
        <v>2362</v>
      </c>
      <c r="K705" s="35" t="s">
        <v>2376</v>
      </c>
      <c r="L705" s="97">
        <v>30</v>
      </c>
      <c r="M705" s="133">
        <v>24</v>
      </c>
      <c r="N705" s="133">
        <v>28</v>
      </c>
      <c r="O705" s="97">
        <v>28</v>
      </c>
      <c r="P705" s="133">
        <v>30</v>
      </c>
      <c r="Q705" s="133">
        <v>30</v>
      </c>
      <c r="R705" s="133">
        <v>30</v>
      </c>
      <c r="S705" s="133">
        <v>30</v>
      </c>
      <c r="T705" s="97">
        <v>27</v>
      </c>
      <c r="U705" s="133">
        <v>28</v>
      </c>
      <c r="V705" s="97">
        <v>24</v>
      </c>
      <c r="W705" s="133">
        <v>30</v>
      </c>
      <c r="X705" s="101">
        <v>30</v>
      </c>
      <c r="Y705" s="133">
        <v>30</v>
      </c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97"/>
      <c r="AO705" s="97"/>
      <c r="AP705" s="97"/>
      <c r="AQ705" s="97"/>
      <c r="AR705" s="97"/>
      <c r="AS705" s="133"/>
      <c r="AT705" s="133"/>
      <c r="AU705" s="133"/>
      <c r="AV705" s="133"/>
      <c r="AW705" s="133"/>
      <c r="AX705" s="133"/>
      <c r="AY705" s="133"/>
      <c r="AZ705" s="133"/>
      <c r="BA705" s="97"/>
      <c r="BB705" s="133"/>
      <c r="BC705" s="133"/>
      <c r="BD705" s="133"/>
      <c r="BE705" s="133"/>
      <c r="BF705" s="133"/>
      <c r="BG705" s="133"/>
      <c r="BH705" s="133"/>
      <c r="BI705" s="133"/>
      <c r="BJ705" s="133"/>
      <c r="BK705" s="133"/>
      <c r="BL705" s="37">
        <f t="shared" si="40"/>
        <v>28.5</v>
      </c>
      <c r="BM705" s="37">
        <f t="shared" si="41"/>
        <v>38</v>
      </c>
      <c r="BN705" s="38">
        <v>20</v>
      </c>
      <c r="BO705" s="38">
        <v>20</v>
      </c>
      <c r="BP705" s="117">
        <f t="shared" si="42"/>
        <v>78</v>
      </c>
    </row>
    <row r="706" spans="1:68" s="4" customFormat="1" ht="18" customHeight="1">
      <c r="A706" s="29" t="s">
        <v>2370</v>
      </c>
      <c r="B706" s="30" t="s">
        <v>598</v>
      </c>
      <c r="C706" s="31" t="s">
        <v>2456</v>
      </c>
      <c r="D706" s="31" t="s">
        <v>2457</v>
      </c>
      <c r="E706" s="31" t="s">
        <v>2458</v>
      </c>
      <c r="F706" s="32" t="s">
        <v>2459</v>
      </c>
      <c r="G706" s="33" t="s">
        <v>2460</v>
      </c>
      <c r="H706" s="33" t="s">
        <v>2176</v>
      </c>
      <c r="I706" s="35" t="s">
        <v>2039</v>
      </c>
      <c r="J706" s="35" t="s">
        <v>2362</v>
      </c>
      <c r="K706" s="35" t="s">
        <v>2376</v>
      </c>
      <c r="L706" s="97">
        <v>30</v>
      </c>
      <c r="M706" s="133">
        <v>24</v>
      </c>
      <c r="N706" s="133">
        <v>28</v>
      </c>
      <c r="O706" s="97">
        <v>30</v>
      </c>
      <c r="P706" s="133">
        <v>30</v>
      </c>
      <c r="Q706" s="133">
        <v>30</v>
      </c>
      <c r="R706" s="133">
        <v>30</v>
      </c>
      <c r="S706" s="133">
        <v>30</v>
      </c>
      <c r="T706" s="97">
        <v>28</v>
      </c>
      <c r="U706" s="133">
        <v>28</v>
      </c>
      <c r="V706" s="97">
        <v>25</v>
      </c>
      <c r="W706" s="133">
        <v>30</v>
      </c>
      <c r="X706" s="101">
        <v>30</v>
      </c>
      <c r="Y706" s="133">
        <v>30</v>
      </c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97"/>
      <c r="AO706" s="97"/>
      <c r="AP706" s="97"/>
      <c r="AQ706" s="97"/>
      <c r="AR706" s="97"/>
      <c r="AS706" s="133"/>
      <c r="AT706" s="133"/>
      <c r="AU706" s="133"/>
      <c r="AV706" s="133"/>
      <c r="AW706" s="133"/>
      <c r="AX706" s="133"/>
      <c r="AY706" s="133"/>
      <c r="AZ706" s="133"/>
      <c r="BA706" s="97"/>
      <c r="BB706" s="133"/>
      <c r="BC706" s="133"/>
      <c r="BD706" s="133"/>
      <c r="BE706" s="133"/>
      <c r="BF706" s="133"/>
      <c r="BG706" s="133"/>
      <c r="BH706" s="133"/>
      <c r="BI706" s="133"/>
      <c r="BJ706" s="133"/>
      <c r="BK706" s="133"/>
      <c r="BL706" s="37">
        <f t="shared" si="40"/>
        <v>28.785714285714285</v>
      </c>
      <c r="BM706" s="37">
        <f t="shared" si="41"/>
        <v>38.38095238095238</v>
      </c>
      <c r="BN706" s="38">
        <v>20</v>
      </c>
      <c r="BO706" s="38">
        <v>20</v>
      </c>
      <c r="BP706" s="117">
        <f t="shared" si="42"/>
        <v>78.38095238095238</v>
      </c>
    </row>
    <row r="707" spans="1:68" s="4" customFormat="1" ht="18" customHeight="1">
      <c r="A707" s="29" t="s">
        <v>1589</v>
      </c>
      <c r="B707" s="30" t="s">
        <v>598</v>
      </c>
      <c r="C707" s="68" t="s">
        <v>1905</v>
      </c>
      <c r="D707" s="31" t="s">
        <v>1677</v>
      </c>
      <c r="E707" s="31" t="s">
        <v>1678</v>
      </c>
      <c r="F707" s="32" t="s">
        <v>2155</v>
      </c>
      <c r="G707" s="33" t="s">
        <v>2125</v>
      </c>
      <c r="H707" s="33" t="s">
        <v>1589</v>
      </c>
      <c r="I707" s="34" t="s">
        <v>2040</v>
      </c>
      <c r="J707" s="69" t="s">
        <v>2362</v>
      </c>
      <c r="K707" s="35" t="s">
        <v>2054</v>
      </c>
      <c r="L707" s="65">
        <v>30</v>
      </c>
      <c r="M707" s="65">
        <v>30</v>
      </c>
      <c r="N707" s="65">
        <v>30</v>
      </c>
      <c r="O707" s="65">
        <v>30</v>
      </c>
      <c r="P707" s="65">
        <v>28</v>
      </c>
      <c r="Q707" s="67">
        <v>30</v>
      </c>
      <c r="R707" s="65">
        <v>27</v>
      </c>
      <c r="S707" s="65">
        <v>30</v>
      </c>
      <c r="T707" s="65">
        <v>30</v>
      </c>
      <c r="U707" s="65" t="s">
        <v>2342</v>
      </c>
      <c r="V707" s="65">
        <v>28</v>
      </c>
      <c r="W707" s="65">
        <v>28</v>
      </c>
      <c r="X707" s="67">
        <v>30</v>
      </c>
      <c r="Y707" s="65">
        <v>30</v>
      </c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  <c r="BG707" s="65"/>
      <c r="BH707" s="65"/>
      <c r="BI707" s="65"/>
      <c r="BJ707" s="65"/>
      <c r="BK707" s="65"/>
      <c r="BL707" s="37">
        <f t="shared" si="40"/>
        <v>29.307692307692307</v>
      </c>
      <c r="BM707" s="37">
        <f t="shared" si="41"/>
        <v>39.07692307692308</v>
      </c>
      <c r="BN707" s="38">
        <v>20</v>
      </c>
      <c r="BO707" s="38">
        <v>20</v>
      </c>
      <c r="BP707" s="117">
        <f t="shared" si="42"/>
        <v>79.07692307692308</v>
      </c>
    </row>
    <row r="708" spans="1:68" s="4" customFormat="1" ht="18" customHeight="1">
      <c r="A708" s="29" t="s">
        <v>1589</v>
      </c>
      <c r="B708" s="30" t="s">
        <v>598</v>
      </c>
      <c r="C708" s="68" t="s">
        <v>1913</v>
      </c>
      <c r="D708" s="31" t="s">
        <v>1689</v>
      </c>
      <c r="E708" s="31" t="s">
        <v>1690</v>
      </c>
      <c r="F708" s="32" t="s">
        <v>2164</v>
      </c>
      <c r="G708" s="33" t="s">
        <v>2104</v>
      </c>
      <c r="H708" s="33" t="s">
        <v>1589</v>
      </c>
      <c r="I708" s="34" t="s">
        <v>2040</v>
      </c>
      <c r="J708" s="69" t="s">
        <v>2362</v>
      </c>
      <c r="K708" s="35" t="s">
        <v>2054</v>
      </c>
      <c r="L708" s="65">
        <v>30</v>
      </c>
      <c r="M708" s="65">
        <v>30</v>
      </c>
      <c r="N708" s="65">
        <v>28</v>
      </c>
      <c r="O708" s="65">
        <v>30</v>
      </c>
      <c r="P708" s="65">
        <v>26</v>
      </c>
      <c r="Q708" s="65">
        <v>30</v>
      </c>
      <c r="R708" s="65">
        <v>27</v>
      </c>
      <c r="S708" s="65">
        <v>30</v>
      </c>
      <c r="T708" s="65">
        <v>30</v>
      </c>
      <c r="U708" s="65" t="s">
        <v>2342</v>
      </c>
      <c r="V708" s="65">
        <v>28</v>
      </c>
      <c r="W708" s="65">
        <v>27</v>
      </c>
      <c r="X708" s="67">
        <v>30</v>
      </c>
      <c r="Y708" s="65">
        <v>30</v>
      </c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37">
        <f t="shared" si="40"/>
        <v>28.923076923076923</v>
      </c>
      <c r="BM708" s="37">
        <f t="shared" si="41"/>
        <v>38.56410256410256</v>
      </c>
      <c r="BN708" s="38">
        <v>20</v>
      </c>
      <c r="BO708" s="38">
        <v>20</v>
      </c>
      <c r="BP708" s="117">
        <f t="shared" si="42"/>
        <v>78.56410256410257</v>
      </c>
    </row>
    <row r="709" spans="1:68" ht="18" customHeight="1">
      <c r="A709" s="29" t="s">
        <v>526</v>
      </c>
      <c r="B709" s="30" t="s">
        <v>598</v>
      </c>
      <c r="C709" s="31" t="s">
        <v>669</v>
      </c>
      <c r="D709" s="31" t="s">
        <v>342</v>
      </c>
      <c r="E709" s="31" t="s">
        <v>1764</v>
      </c>
      <c r="F709" s="32" t="s">
        <v>670</v>
      </c>
      <c r="G709" s="33" t="s">
        <v>2419</v>
      </c>
      <c r="H709" s="33" t="s">
        <v>2420</v>
      </c>
      <c r="I709" s="36" t="s">
        <v>2039</v>
      </c>
      <c r="J709" s="35" t="s">
        <v>2362</v>
      </c>
      <c r="K709" s="35" t="s">
        <v>2054</v>
      </c>
      <c r="L709" s="130">
        <v>30</v>
      </c>
      <c r="M709" s="130">
        <v>30</v>
      </c>
      <c r="N709" s="130">
        <v>29</v>
      </c>
      <c r="O709" s="130">
        <v>30</v>
      </c>
      <c r="P709" s="130">
        <v>30</v>
      </c>
      <c r="Q709" s="130">
        <v>30</v>
      </c>
      <c r="R709" s="130">
        <v>30</v>
      </c>
      <c r="S709" s="130">
        <v>30</v>
      </c>
      <c r="T709" s="130">
        <v>30</v>
      </c>
      <c r="U709" s="130">
        <v>30</v>
      </c>
      <c r="V709" s="130">
        <v>30</v>
      </c>
      <c r="W709" s="130">
        <v>28</v>
      </c>
      <c r="X709" s="132">
        <v>30</v>
      </c>
      <c r="Y709" s="130">
        <v>30</v>
      </c>
      <c r="Z709" s="130"/>
      <c r="AA709" s="130"/>
      <c r="AB709" s="130"/>
      <c r="AC709" s="130"/>
      <c r="AD709" s="130"/>
      <c r="AE709" s="130"/>
      <c r="AF709" s="130"/>
      <c r="AG709" s="130"/>
      <c r="AH709" s="130"/>
      <c r="AI709" s="130"/>
      <c r="AJ709" s="130"/>
      <c r="AK709" s="130"/>
      <c r="AL709" s="130"/>
      <c r="AM709" s="130"/>
      <c r="AN709" s="130"/>
      <c r="AO709" s="130"/>
      <c r="AP709" s="130"/>
      <c r="AQ709" s="130"/>
      <c r="AR709" s="130"/>
      <c r="AS709" s="129"/>
      <c r="AT709" s="130"/>
      <c r="AU709" s="130"/>
      <c r="AV709" s="130"/>
      <c r="AW709" s="130"/>
      <c r="AX709" s="130"/>
      <c r="AY709" s="130"/>
      <c r="AZ709" s="130"/>
      <c r="BA709" s="130"/>
      <c r="BB709" s="129"/>
      <c r="BC709" s="129"/>
      <c r="BD709" s="129"/>
      <c r="BE709" s="129"/>
      <c r="BF709" s="129"/>
      <c r="BG709" s="129"/>
      <c r="BH709" s="129"/>
      <c r="BI709" s="129"/>
      <c r="BJ709" s="129"/>
      <c r="BK709" s="129"/>
      <c r="BL709" s="37">
        <f t="shared" si="40"/>
        <v>29.785714285714285</v>
      </c>
      <c r="BM709" s="37">
        <f t="shared" si="41"/>
        <v>39.71428571428571</v>
      </c>
      <c r="BN709" s="38">
        <v>20</v>
      </c>
      <c r="BO709" s="38">
        <v>20</v>
      </c>
      <c r="BP709" s="117">
        <f t="shared" si="42"/>
        <v>79.71428571428571</v>
      </c>
    </row>
    <row r="710" spans="1:68" ht="18" customHeight="1">
      <c r="A710" s="29" t="s">
        <v>526</v>
      </c>
      <c r="B710" s="30" t="s">
        <v>598</v>
      </c>
      <c r="C710" s="31" t="s">
        <v>693</v>
      </c>
      <c r="D710" s="31" t="s">
        <v>694</v>
      </c>
      <c r="E710" s="31" t="s">
        <v>336</v>
      </c>
      <c r="F710" s="32" t="s">
        <v>695</v>
      </c>
      <c r="G710" s="33" t="s">
        <v>56</v>
      </c>
      <c r="H710" s="33" t="s">
        <v>2420</v>
      </c>
      <c r="I710" s="36" t="s">
        <v>2039</v>
      </c>
      <c r="J710" s="35" t="s">
        <v>2362</v>
      </c>
      <c r="K710" s="35" t="s">
        <v>2054</v>
      </c>
      <c r="L710" s="130">
        <v>30</v>
      </c>
      <c r="M710" s="130">
        <v>30</v>
      </c>
      <c r="N710" s="130">
        <v>29</v>
      </c>
      <c r="O710" s="130">
        <v>30</v>
      </c>
      <c r="P710" s="130">
        <v>30</v>
      </c>
      <c r="Q710" s="130">
        <v>30</v>
      </c>
      <c r="R710" s="130">
        <v>30</v>
      </c>
      <c r="S710" s="130">
        <v>28</v>
      </c>
      <c r="T710" s="130">
        <v>30</v>
      </c>
      <c r="U710" s="130">
        <v>30</v>
      </c>
      <c r="V710" s="130">
        <v>30</v>
      </c>
      <c r="W710" s="130">
        <v>30</v>
      </c>
      <c r="X710" s="132">
        <v>30</v>
      </c>
      <c r="Y710" s="130">
        <v>30</v>
      </c>
      <c r="Z710" s="130"/>
      <c r="AA710" s="130"/>
      <c r="AB710" s="130"/>
      <c r="AC710" s="130"/>
      <c r="AD710" s="130"/>
      <c r="AE710" s="130"/>
      <c r="AF710" s="130"/>
      <c r="AG710" s="130"/>
      <c r="AH710" s="130"/>
      <c r="AI710" s="130"/>
      <c r="AJ710" s="130"/>
      <c r="AK710" s="130"/>
      <c r="AL710" s="130"/>
      <c r="AM710" s="130"/>
      <c r="AN710" s="130"/>
      <c r="AO710" s="130"/>
      <c r="AP710" s="130"/>
      <c r="AQ710" s="130"/>
      <c r="AR710" s="130"/>
      <c r="AS710" s="129"/>
      <c r="AT710" s="130"/>
      <c r="AU710" s="130"/>
      <c r="AV710" s="130"/>
      <c r="AW710" s="130"/>
      <c r="AX710" s="130"/>
      <c r="AY710" s="130"/>
      <c r="AZ710" s="130"/>
      <c r="BA710" s="130"/>
      <c r="BB710" s="129"/>
      <c r="BC710" s="129"/>
      <c r="BD710" s="129"/>
      <c r="BE710" s="129"/>
      <c r="BF710" s="129"/>
      <c r="BG710" s="129"/>
      <c r="BH710" s="129"/>
      <c r="BI710" s="129"/>
      <c r="BJ710" s="129"/>
      <c r="BK710" s="129"/>
      <c r="BL710" s="37">
        <f t="shared" si="40"/>
        <v>29.785714285714285</v>
      </c>
      <c r="BM710" s="37">
        <f t="shared" si="41"/>
        <v>39.71428571428571</v>
      </c>
      <c r="BN710" s="38">
        <v>20</v>
      </c>
      <c r="BO710" s="38">
        <v>20</v>
      </c>
      <c r="BP710" s="117">
        <f t="shared" si="42"/>
        <v>79.71428571428571</v>
      </c>
    </row>
    <row r="711" spans="1:68" ht="18" customHeight="1">
      <c r="A711" s="29" t="s">
        <v>526</v>
      </c>
      <c r="B711" s="30" t="s">
        <v>598</v>
      </c>
      <c r="C711" s="31" t="s">
        <v>696</v>
      </c>
      <c r="D711" s="31" t="s">
        <v>697</v>
      </c>
      <c r="E711" s="31" t="s">
        <v>1676</v>
      </c>
      <c r="F711" s="32" t="s">
        <v>698</v>
      </c>
      <c r="G711" s="33" t="s">
        <v>284</v>
      </c>
      <c r="H711" s="33" t="s">
        <v>2420</v>
      </c>
      <c r="I711" s="36" t="s">
        <v>2039</v>
      </c>
      <c r="J711" s="35" t="s">
        <v>2362</v>
      </c>
      <c r="K711" s="35" t="s">
        <v>2054</v>
      </c>
      <c r="L711" s="130">
        <v>30</v>
      </c>
      <c r="M711" s="130">
        <v>30</v>
      </c>
      <c r="N711" s="130">
        <v>28</v>
      </c>
      <c r="O711" s="130">
        <v>30</v>
      </c>
      <c r="P711" s="130">
        <v>30</v>
      </c>
      <c r="Q711" s="130">
        <v>30</v>
      </c>
      <c r="R711" s="130">
        <v>30</v>
      </c>
      <c r="S711" s="130">
        <v>29</v>
      </c>
      <c r="T711" s="130">
        <v>30</v>
      </c>
      <c r="U711" s="130">
        <v>30</v>
      </c>
      <c r="V711" s="130">
        <v>30</v>
      </c>
      <c r="W711" s="130">
        <v>30</v>
      </c>
      <c r="X711" s="132">
        <v>30</v>
      </c>
      <c r="Y711" s="130">
        <v>30</v>
      </c>
      <c r="Z711" s="130"/>
      <c r="AA711" s="130"/>
      <c r="AB711" s="130"/>
      <c r="AC711" s="130"/>
      <c r="AD711" s="130"/>
      <c r="AE711" s="130"/>
      <c r="AF711" s="130"/>
      <c r="AG711" s="130"/>
      <c r="AH711" s="130"/>
      <c r="AI711" s="130"/>
      <c r="AJ711" s="130"/>
      <c r="AK711" s="130"/>
      <c r="AL711" s="130"/>
      <c r="AM711" s="130"/>
      <c r="AN711" s="130"/>
      <c r="AO711" s="130"/>
      <c r="AP711" s="130"/>
      <c r="AQ711" s="130"/>
      <c r="AR711" s="130"/>
      <c r="AS711" s="129"/>
      <c r="AT711" s="130"/>
      <c r="AU711" s="130"/>
      <c r="AV711" s="130"/>
      <c r="AW711" s="130"/>
      <c r="AX711" s="130"/>
      <c r="AY711" s="130"/>
      <c r="AZ711" s="130"/>
      <c r="BA711" s="130"/>
      <c r="BB711" s="129"/>
      <c r="BC711" s="129"/>
      <c r="BD711" s="129"/>
      <c r="BE711" s="129"/>
      <c r="BF711" s="129"/>
      <c r="BG711" s="129"/>
      <c r="BH711" s="129"/>
      <c r="BI711" s="129"/>
      <c r="BJ711" s="129"/>
      <c r="BK711" s="129"/>
      <c r="BL711" s="37">
        <f t="shared" si="40"/>
        <v>29.785714285714285</v>
      </c>
      <c r="BM711" s="37">
        <f t="shared" si="41"/>
        <v>39.71428571428571</v>
      </c>
      <c r="BN711" s="38">
        <v>20</v>
      </c>
      <c r="BO711" s="38">
        <v>20</v>
      </c>
      <c r="BP711" s="117">
        <f t="shared" si="42"/>
        <v>79.71428571428571</v>
      </c>
    </row>
    <row r="712" spans="1:68" ht="18" customHeight="1">
      <c r="A712" s="29" t="s">
        <v>526</v>
      </c>
      <c r="B712" s="30" t="s">
        <v>598</v>
      </c>
      <c r="C712" s="31" t="s">
        <v>699</v>
      </c>
      <c r="D712" s="31" t="s">
        <v>700</v>
      </c>
      <c r="E712" s="31" t="s">
        <v>1685</v>
      </c>
      <c r="F712" s="32" t="s">
        <v>701</v>
      </c>
      <c r="G712" s="33" t="s">
        <v>702</v>
      </c>
      <c r="H712" s="33" t="s">
        <v>2420</v>
      </c>
      <c r="I712" s="36" t="s">
        <v>2040</v>
      </c>
      <c r="J712" s="35" t="s">
        <v>2362</v>
      </c>
      <c r="K712" s="35" t="s">
        <v>2054</v>
      </c>
      <c r="L712" s="130">
        <v>30</v>
      </c>
      <c r="M712" s="130">
        <v>30</v>
      </c>
      <c r="N712" s="130">
        <v>29</v>
      </c>
      <c r="O712" s="130">
        <v>30</v>
      </c>
      <c r="P712" s="130">
        <v>30</v>
      </c>
      <c r="Q712" s="130">
        <v>30</v>
      </c>
      <c r="R712" s="130">
        <v>30</v>
      </c>
      <c r="S712" s="130">
        <v>28</v>
      </c>
      <c r="T712" s="130">
        <v>30</v>
      </c>
      <c r="U712" s="130">
        <v>30</v>
      </c>
      <c r="V712" s="130">
        <v>30</v>
      </c>
      <c r="W712" s="130">
        <v>30</v>
      </c>
      <c r="X712" s="132">
        <v>30</v>
      </c>
      <c r="Y712" s="130">
        <v>30</v>
      </c>
      <c r="Z712" s="130"/>
      <c r="AA712" s="130"/>
      <c r="AB712" s="130"/>
      <c r="AC712" s="130"/>
      <c r="AD712" s="130"/>
      <c r="AE712" s="130"/>
      <c r="AF712" s="130"/>
      <c r="AG712" s="130"/>
      <c r="AH712" s="130"/>
      <c r="AI712" s="130"/>
      <c r="AJ712" s="130"/>
      <c r="AK712" s="130"/>
      <c r="AL712" s="130"/>
      <c r="AM712" s="130"/>
      <c r="AN712" s="130"/>
      <c r="AO712" s="130"/>
      <c r="AP712" s="130"/>
      <c r="AQ712" s="130"/>
      <c r="AR712" s="130"/>
      <c r="AS712" s="129"/>
      <c r="AT712" s="130"/>
      <c r="AU712" s="130"/>
      <c r="AV712" s="130"/>
      <c r="AW712" s="130"/>
      <c r="AX712" s="130"/>
      <c r="AY712" s="130"/>
      <c r="AZ712" s="130"/>
      <c r="BA712" s="130"/>
      <c r="BB712" s="129"/>
      <c r="BC712" s="129"/>
      <c r="BD712" s="129"/>
      <c r="BE712" s="129"/>
      <c r="BF712" s="129"/>
      <c r="BG712" s="129"/>
      <c r="BH712" s="129"/>
      <c r="BI712" s="129"/>
      <c r="BJ712" s="129"/>
      <c r="BK712" s="129"/>
      <c r="BL712" s="37">
        <f t="shared" si="40"/>
        <v>29.785714285714285</v>
      </c>
      <c r="BM712" s="37">
        <f t="shared" si="41"/>
        <v>39.71428571428571</v>
      </c>
      <c r="BN712" s="38">
        <v>20</v>
      </c>
      <c r="BO712" s="38">
        <v>20</v>
      </c>
      <c r="BP712" s="117">
        <f t="shared" si="42"/>
        <v>79.71428571428571</v>
      </c>
    </row>
    <row r="713" spans="1:68" ht="18" customHeight="1">
      <c r="A713" s="29" t="s">
        <v>1589</v>
      </c>
      <c r="B713" s="30" t="s">
        <v>598</v>
      </c>
      <c r="C713" s="68" t="s">
        <v>1924</v>
      </c>
      <c r="D713" s="31" t="s">
        <v>1707</v>
      </c>
      <c r="E713" s="31" t="s">
        <v>1708</v>
      </c>
      <c r="F713" s="32" t="s">
        <v>2180</v>
      </c>
      <c r="G713" s="33" t="s">
        <v>2104</v>
      </c>
      <c r="H713" s="33" t="s">
        <v>1589</v>
      </c>
      <c r="I713" s="34" t="s">
        <v>2040</v>
      </c>
      <c r="J713" s="69" t="s">
        <v>2362</v>
      </c>
      <c r="K713" s="35" t="s">
        <v>2054</v>
      </c>
      <c r="L713" s="65">
        <v>30</v>
      </c>
      <c r="M713" s="65">
        <v>30</v>
      </c>
      <c r="N713" s="65">
        <v>28</v>
      </c>
      <c r="O713" s="65">
        <v>28</v>
      </c>
      <c r="P713" s="65">
        <v>30</v>
      </c>
      <c r="Q713" s="65">
        <v>30</v>
      </c>
      <c r="R713" s="65">
        <v>24</v>
      </c>
      <c r="S713" s="65">
        <v>30</v>
      </c>
      <c r="T713" s="65">
        <v>30</v>
      </c>
      <c r="U713" s="65" t="s">
        <v>2342</v>
      </c>
      <c r="V713" s="65">
        <v>30</v>
      </c>
      <c r="W713" s="65">
        <v>27</v>
      </c>
      <c r="X713" s="67">
        <v>30</v>
      </c>
      <c r="Y713" s="65">
        <v>30</v>
      </c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  <c r="BG713" s="65"/>
      <c r="BH713" s="65"/>
      <c r="BI713" s="65"/>
      <c r="BJ713" s="65"/>
      <c r="BK713" s="65"/>
      <c r="BL713" s="37">
        <f t="shared" si="40"/>
        <v>29</v>
      </c>
      <c r="BM713" s="37">
        <f t="shared" si="41"/>
        <v>38.666666666666664</v>
      </c>
      <c r="BN713" s="38">
        <v>20</v>
      </c>
      <c r="BO713" s="38">
        <v>20</v>
      </c>
      <c r="BP713" s="117">
        <f t="shared" si="42"/>
        <v>78.66666666666666</v>
      </c>
    </row>
    <row r="714" spans="1:68" ht="18" customHeight="1">
      <c r="A714" s="29" t="s">
        <v>526</v>
      </c>
      <c r="B714" s="30" t="s">
        <v>598</v>
      </c>
      <c r="C714" s="31" t="s">
        <v>703</v>
      </c>
      <c r="D714" s="31" t="s">
        <v>704</v>
      </c>
      <c r="E714" s="31" t="s">
        <v>1836</v>
      </c>
      <c r="F714" s="32" t="s">
        <v>705</v>
      </c>
      <c r="G714" s="33" t="s">
        <v>445</v>
      </c>
      <c r="H714" s="33" t="s">
        <v>2420</v>
      </c>
      <c r="I714" s="36" t="s">
        <v>2040</v>
      </c>
      <c r="J714" s="35" t="s">
        <v>2362</v>
      </c>
      <c r="K714" s="35" t="s">
        <v>2054</v>
      </c>
      <c r="L714" s="130">
        <v>30</v>
      </c>
      <c r="M714" s="130">
        <v>30</v>
      </c>
      <c r="N714" s="130">
        <v>29</v>
      </c>
      <c r="O714" s="130">
        <v>30</v>
      </c>
      <c r="P714" s="130">
        <v>30</v>
      </c>
      <c r="Q714" s="130">
        <v>30</v>
      </c>
      <c r="R714" s="130">
        <v>30</v>
      </c>
      <c r="S714" s="130">
        <v>28</v>
      </c>
      <c r="T714" s="130">
        <v>30</v>
      </c>
      <c r="U714" s="130">
        <v>30</v>
      </c>
      <c r="V714" s="130">
        <v>30</v>
      </c>
      <c r="W714" s="130">
        <v>30</v>
      </c>
      <c r="X714" s="132">
        <v>28</v>
      </c>
      <c r="Y714" s="130">
        <v>30</v>
      </c>
      <c r="Z714" s="130"/>
      <c r="AA714" s="130"/>
      <c r="AB714" s="130"/>
      <c r="AC714" s="130"/>
      <c r="AD714" s="130"/>
      <c r="AE714" s="130"/>
      <c r="AF714" s="130"/>
      <c r="AG714" s="130"/>
      <c r="AH714" s="130"/>
      <c r="AI714" s="130"/>
      <c r="AJ714" s="130"/>
      <c r="AK714" s="130"/>
      <c r="AL714" s="130"/>
      <c r="AM714" s="130"/>
      <c r="AN714" s="130"/>
      <c r="AO714" s="130"/>
      <c r="AP714" s="130"/>
      <c r="AQ714" s="130"/>
      <c r="AR714" s="130"/>
      <c r="AS714" s="129"/>
      <c r="AT714" s="130"/>
      <c r="AU714" s="130"/>
      <c r="AV714" s="130"/>
      <c r="AW714" s="130"/>
      <c r="AX714" s="130"/>
      <c r="AY714" s="130"/>
      <c r="AZ714" s="130"/>
      <c r="BA714" s="130"/>
      <c r="BB714" s="129"/>
      <c r="BC714" s="129"/>
      <c r="BD714" s="129"/>
      <c r="BE714" s="129"/>
      <c r="BF714" s="129"/>
      <c r="BG714" s="129"/>
      <c r="BH714" s="129"/>
      <c r="BI714" s="129"/>
      <c r="BJ714" s="129"/>
      <c r="BK714" s="129"/>
      <c r="BL714" s="37">
        <f t="shared" si="40"/>
        <v>29.642857142857142</v>
      </c>
      <c r="BM714" s="37">
        <f t="shared" si="41"/>
        <v>39.523809523809526</v>
      </c>
      <c r="BN714" s="38">
        <v>20</v>
      </c>
      <c r="BO714" s="38">
        <v>20</v>
      </c>
      <c r="BP714" s="117">
        <f t="shared" si="42"/>
        <v>79.52380952380952</v>
      </c>
    </row>
    <row r="715" spans="1:68" ht="18" customHeight="1">
      <c r="A715" s="29" t="s">
        <v>526</v>
      </c>
      <c r="B715" s="30" t="s">
        <v>598</v>
      </c>
      <c r="C715" s="31" t="s">
        <v>706</v>
      </c>
      <c r="D715" s="31" t="s">
        <v>358</v>
      </c>
      <c r="E715" s="31" t="s">
        <v>1619</v>
      </c>
      <c r="F715" s="32" t="s">
        <v>707</v>
      </c>
      <c r="G715" s="33" t="s">
        <v>333</v>
      </c>
      <c r="H715" s="33" t="s">
        <v>2420</v>
      </c>
      <c r="I715" s="36" t="s">
        <v>2040</v>
      </c>
      <c r="J715" s="35" t="s">
        <v>2362</v>
      </c>
      <c r="K715" s="35" t="s">
        <v>2054</v>
      </c>
      <c r="L715" s="130">
        <v>30</v>
      </c>
      <c r="M715" s="130">
        <v>30</v>
      </c>
      <c r="N715" s="130">
        <v>30</v>
      </c>
      <c r="O715" s="130">
        <v>30</v>
      </c>
      <c r="P715" s="130">
        <v>30</v>
      </c>
      <c r="Q715" s="130">
        <v>30</v>
      </c>
      <c r="R715" s="130">
        <v>30</v>
      </c>
      <c r="S715" s="130">
        <v>28</v>
      </c>
      <c r="T715" s="130">
        <v>30</v>
      </c>
      <c r="U715" s="130">
        <v>30</v>
      </c>
      <c r="V715" s="130">
        <v>30</v>
      </c>
      <c r="W715" s="130">
        <v>30</v>
      </c>
      <c r="X715" s="132">
        <v>30</v>
      </c>
      <c r="Y715" s="130">
        <v>30</v>
      </c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30"/>
      <c r="AK715" s="130"/>
      <c r="AL715" s="130"/>
      <c r="AM715" s="130"/>
      <c r="AN715" s="130"/>
      <c r="AO715" s="130"/>
      <c r="AP715" s="130"/>
      <c r="AQ715" s="130"/>
      <c r="AR715" s="130"/>
      <c r="AS715" s="129"/>
      <c r="AT715" s="130"/>
      <c r="AU715" s="130"/>
      <c r="AV715" s="130"/>
      <c r="AW715" s="130"/>
      <c r="AX715" s="130"/>
      <c r="AY715" s="130"/>
      <c r="AZ715" s="130"/>
      <c r="BA715" s="130"/>
      <c r="BB715" s="129"/>
      <c r="BC715" s="129"/>
      <c r="BD715" s="129"/>
      <c r="BE715" s="129"/>
      <c r="BF715" s="129"/>
      <c r="BG715" s="129"/>
      <c r="BH715" s="129"/>
      <c r="BI715" s="129"/>
      <c r="BJ715" s="129"/>
      <c r="BK715" s="129"/>
      <c r="BL715" s="37">
        <f t="shared" si="40"/>
        <v>29.857142857142858</v>
      </c>
      <c r="BM715" s="37">
        <f t="shared" si="41"/>
        <v>39.80952380952381</v>
      </c>
      <c r="BN715" s="38">
        <v>20</v>
      </c>
      <c r="BO715" s="38">
        <v>20</v>
      </c>
      <c r="BP715" s="117">
        <f t="shared" si="42"/>
        <v>79.80952380952381</v>
      </c>
    </row>
    <row r="716" spans="1:68" ht="18" customHeight="1">
      <c r="A716" s="29" t="s">
        <v>526</v>
      </c>
      <c r="B716" s="30" t="s">
        <v>598</v>
      </c>
      <c r="C716" s="31" t="s">
        <v>708</v>
      </c>
      <c r="D716" s="31" t="s">
        <v>358</v>
      </c>
      <c r="E716" s="31" t="s">
        <v>1594</v>
      </c>
      <c r="F716" s="32" t="s">
        <v>709</v>
      </c>
      <c r="G716" s="33" t="s">
        <v>2990</v>
      </c>
      <c r="H716" s="33" t="s">
        <v>2420</v>
      </c>
      <c r="I716" s="36" t="s">
        <v>2039</v>
      </c>
      <c r="J716" s="35" t="s">
        <v>2362</v>
      </c>
      <c r="K716" s="35" t="s">
        <v>2054</v>
      </c>
      <c r="L716" s="130">
        <v>30</v>
      </c>
      <c r="M716" s="130">
        <v>30</v>
      </c>
      <c r="N716" s="130">
        <v>29</v>
      </c>
      <c r="O716" s="130">
        <v>30</v>
      </c>
      <c r="P716" s="130">
        <v>30</v>
      </c>
      <c r="Q716" s="130">
        <v>30</v>
      </c>
      <c r="R716" s="130">
        <v>30</v>
      </c>
      <c r="S716" s="130">
        <v>28</v>
      </c>
      <c r="T716" s="130">
        <v>30</v>
      </c>
      <c r="U716" s="130">
        <v>29</v>
      </c>
      <c r="V716" s="130">
        <v>30</v>
      </c>
      <c r="W716" s="130">
        <v>27</v>
      </c>
      <c r="X716" s="132">
        <v>30</v>
      </c>
      <c r="Y716" s="130">
        <v>30</v>
      </c>
      <c r="Z716" s="130"/>
      <c r="AA716" s="130"/>
      <c r="AB716" s="130"/>
      <c r="AC716" s="130"/>
      <c r="AD716" s="130"/>
      <c r="AE716" s="130"/>
      <c r="AF716" s="130"/>
      <c r="AG716" s="130"/>
      <c r="AH716" s="130"/>
      <c r="AI716" s="130"/>
      <c r="AJ716" s="130"/>
      <c r="AK716" s="130"/>
      <c r="AL716" s="130"/>
      <c r="AM716" s="130"/>
      <c r="AN716" s="130"/>
      <c r="AO716" s="130"/>
      <c r="AP716" s="130"/>
      <c r="AQ716" s="130"/>
      <c r="AR716" s="130"/>
      <c r="AS716" s="129"/>
      <c r="AT716" s="130"/>
      <c r="AU716" s="130"/>
      <c r="AV716" s="130"/>
      <c r="AW716" s="130"/>
      <c r="AX716" s="130"/>
      <c r="AY716" s="130"/>
      <c r="AZ716" s="130"/>
      <c r="BA716" s="130"/>
      <c r="BB716" s="129"/>
      <c r="BC716" s="129"/>
      <c r="BD716" s="129"/>
      <c r="BE716" s="129"/>
      <c r="BF716" s="129"/>
      <c r="BG716" s="129"/>
      <c r="BH716" s="129"/>
      <c r="BI716" s="129"/>
      <c r="BJ716" s="129"/>
      <c r="BK716" s="129"/>
      <c r="BL716" s="37">
        <f t="shared" si="40"/>
        <v>29.5</v>
      </c>
      <c r="BM716" s="37">
        <f t="shared" si="41"/>
        <v>39.333333333333336</v>
      </c>
      <c r="BN716" s="38">
        <v>20</v>
      </c>
      <c r="BO716" s="38">
        <v>20</v>
      </c>
      <c r="BP716" s="117">
        <f t="shared" si="42"/>
        <v>79.33333333333334</v>
      </c>
    </row>
    <row r="717" spans="1:68" ht="18" customHeight="1">
      <c r="A717" s="29" t="s">
        <v>526</v>
      </c>
      <c r="B717" s="30" t="s">
        <v>598</v>
      </c>
      <c r="C717" s="31" t="s">
        <v>710</v>
      </c>
      <c r="D717" s="31" t="s">
        <v>358</v>
      </c>
      <c r="E717" s="31" t="s">
        <v>711</v>
      </c>
      <c r="F717" s="32" t="s">
        <v>712</v>
      </c>
      <c r="G717" s="33" t="s">
        <v>333</v>
      </c>
      <c r="H717" s="33" t="s">
        <v>2420</v>
      </c>
      <c r="I717" s="36" t="s">
        <v>2039</v>
      </c>
      <c r="J717" s="35" t="s">
        <v>2362</v>
      </c>
      <c r="K717" s="35" t="s">
        <v>2054</v>
      </c>
      <c r="L717" s="130">
        <v>30</v>
      </c>
      <c r="M717" s="130">
        <v>30</v>
      </c>
      <c r="N717" s="130">
        <v>28</v>
      </c>
      <c r="O717" s="130">
        <v>30</v>
      </c>
      <c r="P717" s="130">
        <v>30</v>
      </c>
      <c r="Q717" s="130">
        <v>30</v>
      </c>
      <c r="R717" s="130">
        <v>30</v>
      </c>
      <c r="S717" s="130">
        <v>30</v>
      </c>
      <c r="T717" s="130">
        <v>29</v>
      </c>
      <c r="U717" s="130">
        <v>29</v>
      </c>
      <c r="V717" s="130">
        <v>30</v>
      </c>
      <c r="W717" s="130">
        <v>27</v>
      </c>
      <c r="X717" s="132">
        <v>30</v>
      </c>
      <c r="Y717" s="130">
        <v>30</v>
      </c>
      <c r="Z717" s="130"/>
      <c r="AA717" s="130"/>
      <c r="AB717" s="130"/>
      <c r="AC717" s="130"/>
      <c r="AD717" s="130"/>
      <c r="AE717" s="130"/>
      <c r="AF717" s="130"/>
      <c r="AG717" s="130"/>
      <c r="AH717" s="130"/>
      <c r="AI717" s="130"/>
      <c r="AJ717" s="130"/>
      <c r="AK717" s="130"/>
      <c r="AL717" s="130"/>
      <c r="AM717" s="130"/>
      <c r="AN717" s="130"/>
      <c r="AO717" s="130"/>
      <c r="AP717" s="130"/>
      <c r="AQ717" s="130"/>
      <c r="AR717" s="130"/>
      <c r="AS717" s="129"/>
      <c r="AT717" s="130"/>
      <c r="AU717" s="130"/>
      <c r="AV717" s="130"/>
      <c r="AW717" s="130"/>
      <c r="AX717" s="130"/>
      <c r="AY717" s="130"/>
      <c r="AZ717" s="130"/>
      <c r="BA717" s="130"/>
      <c r="BB717" s="129"/>
      <c r="BC717" s="129"/>
      <c r="BD717" s="129"/>
      <c r="BE717" s="129"/>
      <c r="BF717" s="129"/>
      <c r="BG717" s="129"/>
      <c r="BH717" s="129"/>
      <c r="BI717" s="129"/>
      <c r="BJ717" s="129"/>
      <c r="BK717" s="129"/>
      <c r="BL717" s="37">
        <f t="shared" si="40"/>
        <v>29.5</v>
      </c>
      <c r="BM717" s="37">
        <f t="shared" si="41"/>
        <v>39.333333333333336</v>
      </c>
      <c r="BN717" s="38">
        <v>18</v>
      </c>
      <c r="BO717" s="38">
        <v>18</v>
      </c>
      <c r="BP717" s="117">
        <f t="shared" si="42"/>
        <v>75.33333333333334</v>
      </c>
    </row>
    <row r="718" spans="1:68" ht="18" customHeight="1">
      <c r="A718" s="29" t="s">
        <v>526</v>
      </c>
      <c r="B718" s="30" t="s">
        <v>598</v>
      </c>
      <c r="C718" s="31" t="s">
        <v>713</v>
      </c>
      <c r="D718" s="31" t="s">
        <v>358</v>
      </c>
      <c r="E718" s="31" t="s">
        <v>1676</v>
      </c>
      <c r="F718" s="32" t="s">
        <v>714</v>
      </c>
      <c r="G718" s="33" t="s">
        <v>619</v>
      </c>
      <c r="H718" s="33" t="s">
        <v>2074</v>
      </c>
      <c r="I718" s="36" t="s">
        <v>2039</v>
      </c>
      <c r="J718" s="35" t="s">
        <v>2362</v>
      </c>
      <c r="K718" s="35" t="s">
        <v>2054</v>
      </c>
      <c r="L718" s="130">
        <v>30</v>
      </c>
      <c r="M718" s="130">
        <v>30</v>
      </c>
      <c r="N718" s="130">
        <v>28</v>
      </c>
      <c r="O718" s="130">
        <v>30</v>
      </c>
      <c r="P718" s="130">
        <v>30</v>
      </c>
      <c r="Q718" s="130">
        <v>30</v>
      </c>
      <c r="R718" s="130">
        <v>30</v>
      </c>
      <c r="S718" s="130">
        <v>30</v>
      </c>
      <c r="T718" s="130">
        <v>29</v>
      </c>
      <c r="U718" s="130">
        <v>30</v>
      </c>
      <c r="V718" s="130">
        <v>30</v>
      </c>
      <c r="W718" s="130">
        <v>27</v>
      </c>
      <c r="X718" s="132">
        <v>30</v>
      </c>
      <c r="Y718" s="130">
        <v>30</v>
      </c>
      <c r="Z718" s="130"/>
      <c r="AA718" s="130"/>
      <c r="AB718" s="130"/>
      <c r="AC718" s="130"/>
      <c r="AD718" s="130"/>
      <c r="AE718" s="130"/>
      <c r="AF718" s="130"/>
      <c r="AG718" s="130"/>
      <c r="AH718" s="130"/>
      <c r="AI718" s="130"/>
      <c r="AJ718" s="130"/>
      <c r="AK718" s="130"/>
      <c r="AL718" s="130"/>
      <c r="AM718" s="130"/>
      <c r="AN718" s="130"/>
      <c r="AO718" s="130"/>
      <c r="AP718" s="130"/>
      <c r="AQ718" s="130"/>
      <c r="AR718" s="130"/>
      <c r="AS718" s="129"/>
      <c r="AT718" s="130"/>
      <c r="AU718" s="130"/>
      <c r="AV718" s="130"/>
      <c r="AW718" s="130"/>
      <c r="AX718" s="130"/>
      <c r="AY718" s="130"/>
      <c r="AZ718" s="130"/>
      <c r="BA718" s="130"/>
      <c r="BB718" s="129"/>
      <c r="BC718" s="129"/>
      <c r="BD718" s="129"/>
      <c r="BE718" s="129"/>
      <c r="BF718" s="129"/>
      <c r="BG718" s="129"/>
      <c r="BH718" s="129"/>
      <c r="BI718" s="129"/>
      <c r="BJ718" s="129"/>
      <c r="BK718" s="129"/>
      <c r="BL718" s="37">
        <f t="shared" si="40"/>
        <v>29.571428571428573</v>
      </c>
      <c r="BM718" s="37">
        <f t="shared" si="41"/>
        <v>39.42857142857143</v>
      </c>
      <c r="BN718" s="38">
        <v>20</v>
      </c>
      <c r="BO718" s="38">
        <v>20</v>
      </c>
      <c r="BP718" s="117">
        <f t="shared" si="42"/>
        <v>79.42857142857143</v>
      </c>
    </row>
    <row r="719" spans="1:68" s="4" customFormat="1" ht="18" customHeight="1">
      <c r="A719" s="29" t="s">
        <v>526</v>
      </c>
      <c r="B719" s="30" t="s">
        <v>598</v>
      </c>
      <c r="C719" s="31" t="s">
        <v>715</v>
      </c>
      <c r="D719" s="31" t="s">
        <v>358</v>
      </c>
      <c r="E719" s="31" t="s">
        <v>1820</v>
      </c>
      <c r="F719" s="32" t="s">
        <v>716</v>
      </c>
      <c r="G719" s="33" t="s">
        <v>717</v>
      </c>
      <c r="H719" s="33" t="s">
        <v>2420</v>
      </c>
      <c r="I719" s="36" t="s">
        <v>2039</v>
      </c>
      <c r="J719" s="35" t="s">
        <v>2362</v>
      </c>
      <c r="K719" s="35" t="s">
        <v>2054</v>
      </c>
      <c r="L719" s="130">
        <v>30</v>
      </c>
      <c r="M719" s="130">
        <v>30</v>
      </c>
      <c r="N719" s="130">
        <v>29</v>
      </c>
      <c r="O719" s="130">
        <v>30</v>
      </c>
      <c r="P719" s="130">
        <v>30</v>
      </c>
      <c r="Q719" s="130">
        <v>30</v>
      </c>
      <c r="R719" s="130">
        <v>30</v>
      </c>
      <c r="S719" s="130">
        <v>29</v>
      </c>
      <c r="T719" s="130">
        <v>29</v>
      </c>
      <c r="U719" s="130">
        <v>30</v>
      </c>
      <c r="V719" s="130">
        <v>30</v>
      </c>
      <c r="W719" s="130">
        <v>28</v>
      </c>
      <c r="X719" s="132">
        <v>28</v>
      </c>
      <c r="Y719" s="130">
        <v>30</v>
      </c>
      <c r="Z719" s="130"/>
      <c r="AA719" s="130"/>
      <c r="AB719" s="130"/>
      <c r="AC719" s="130"/>
      <c r="AD719" s="130"/>
      <c r="AE719" s="130"/>
      <c r="AF719" s="130"/>
      <c r="AG719" s="130"/>
      <c r="AH719" s="130"/>
      <c r="AI719" s="130"/>
      <c r="AJ719" s="130"/>
      <c r="AK719" s="130"/>
      <c r="AL719" s="130"/>
      <c r="AM719" s="130"/>
      <c r="AN719" s="130"/>
      <c r="AO719" s="130"/>
      <c r="AP719" s="130"/>
      <c r="AQ719" s="130"/>
      <c r="AR719" s="130"/>
      <c r="AS719" s="129"/>
      <c r="AT719" s="130"/>
      <c r="AU719" s="130"/>
      <c r="AV719" s="130"/>
      <c r="AW719" s="130"/>
      <c r="AX719" s="130"/>
      <c r="AY719" s="130"/>
      <c r="AZ719" s="130"/>
      <c r="BA719" s="130"/>
      <c r="BB719" s="129"/>
      <c r="BC719" s="129"/>
      <c r="BD719" s="129"/>
      <c r="BE719" s="129"/>
      <c r="BF719" s="129"/>
      <c r="BG719" s="129"/>
      <c r="BH719" s="129"/>
      <c r="BI719" s="129"/>
      <c r="BJ719" s="129"/>
      <c r="BK719" s="129"/>
      <c r="BL719" s="37">
        <f t="shared" si="40"/>
        <v>29.5</v>
      </c>
      <c r="BM719" s="37">
        <f t="shared" si="41"/>
        <v>39.333333333333336</v>
      </c>
      <c r="BN719" s="38">
        <v>20</v>
      </c>
      <c r="BO719" s="38">
        <v>20</v>
      </c>
      <c r="BP719" s="117">
        <f t="shared" si="42"/>
        <v>79.33333333333334</v>
      </c>
    </row>
    <row r="720" spans="1:68" s="4" customFormat="1" ht="18" customHeight="1">
      <c r="A720" s="29" t="s">
        <v>2370</v>
      </c>
      <c r="B720" s="30" t="s">
        <v>598</v>
      </c>
      <c r="C720" s="31" t="s">
        <v>2489</v>
      </c>
      <c r="D720" s="31" t="s">
        <v>2490</v>
      </c>
      <c r="E720" s="31" t="s">
        <v>2491</v>
      </c>
      <c r="F720" s="32" t="s">
        <v>2492</v>
      </c>
      <c r="G720" s="33" t="s">
        <v>2228</v>
      </c>
      <c r="H720" s="33" t="s">
        <v>2074</v>
      </c>
      <c r="I720" s="35" t="s">
        <v>2039</v>
      </c>
      <c r="J720" s="35" t="s">
        <v>2362</v>
      </c>
      <c r="K720" s="35" t="s">
        <v>2376</v>
      </c>
      <c r="L720" s="97">
        <v>30</v>
      </c>
      <c r="M720" s="133">
        <v>30</v>
      </c>
      <c r="N720" s="133">
        <v>30</v>
      </c>
      <c r="O720" s="97">
        <v>30</v>
      </c>
      <c r="P720" s="133">
        <v>30</v>
      </c>
      <c r="Q720" s="133">
        <v>30</v>
      </c>
      <c r="R720" s="133">
        <v>30</v>
      </c>
      <c r="S720" s="133">
        <v>30</v>
      </c>
      <c r="T720" s="97">
        <v>28</v>
      </c>
      <c r="U720" s="133">
        <v>30</v>
      </c>
      <c r="V720" s="97">
        <v>30</v>
      </c>
      <c r="W720" s="133">
        <v>30</v>
      </c>
      <c r="X720" s="101">
        <v>30</v>
      </c>
      <c r="Y720" s="133">
        <v>30</v>
      </c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97"/>
      <c r="AO720" s="97"/>
      <c r="AP720" s="97"/>
      <c r="AQ720" s="97"/>
      <c r="AR720" s="97"/>
      <c r="AS720" s="133"/>
      <c r="AT720" s="133"/>
      <c r="AU720" s="133"/>
      <c r="AV720" s="133"/>
      <c r="AW720" s="133"/>
      <c r="AX720" s="133"/>
      <c r="AY720" s="133"/>
      <c r="AZ720" s="133"/>
      <c r="BA720" s="97"/>
      <c r="BB720" s="133"/>
      <c r="BC720" s="133"/>
      <c r="BD720" s="133"/>
      <c r="BE720" s="133"/>
      <c r="BF720" s="133"/>
      <c r="BG720" s="133"/>
      <c r="BH720" s="133"/>
      <c r="BI720" s="133"/>
      <c r="BJ720" s="133"/>
      <c r="BK720" s="133"/>
      <c r="BL720" s="37">
        <f t="shared" si="40"/>
        <v>29.857142857142858</v>
      </c>
      <c r="BM720" s="37">
        <f t="shared" si="41"/>
        <v>39.80952380952381</v>
      </c>
      <c r="BN720" s="38">
        <v>20</v>
      </c>
      <c r="BO720" s="38">
        <v>20</v>
      </c>
      <c r="BP720" s="117">
        <f t="shared" si="42"/>
        <v>79.80952380952381</v>
      </c>
    </row>
    <row r="721" spans="1:68" s="4" customFormat="1" ht="18" customHeight="1">
      <c r="A721" s="29" t="s">
        <v>526</v>
      </c>
      <c r="B721" s="30" t="s">
        <v>598</v>
      </c>
      <c r="C721" s="31" t="s">
        <v>728</v>
      </c>
      <c r="D721" s="31" t="s">
        <v>382</v>
      </c>
      <c r="E721" s="31" t="s">
        <v>1701</v>
      </c>
      <c r="F721" s="32" t="s">
        <v>729</v>
      </c>
      <c r="G721" s="33" t="s">
        <v>2419</v>
      </c>
      <c r="H721" s="33" t="s">
        <v>2420</v>
      </c>
      <c r="I721" s="36" t="s">
        <v>2039</v>
      </c>
      <c r="J721" s="35" t="s">
        <v>2362</v>
      </c>
      <c r="K721" s="35" t="s">
        <v>2054</v>
      </c>
      <c r="L721" s="125">
        <v>30</v>
      </c>
      <c r="M721" s="125">
        <v>30</v>
      </c>
      <c r="N721" s="125">
        <v>27</v>
      </c>
      <c r="O721" s="125">
        <v>30</v>
      </c>
      <c r="P721" s="125">
        <v>30</v>
      </c>
      <c r="Q721" s="125">
        <v>30</v>
      </c>
      <c r="R721" s="125">
        <v>30</v>
      </c>
      <c r="S721" s="125">
        <v>28</v>
      </c>
      <c r="T721" s="125">
        <v>30</v>
      </c>
      <c r="U721" s="125">
        <v>30</v>
      </c>
      <c r="V721" s="125">
        <v>30</v>
      </c>
      <c r="W721" s="125">
        <v>30</v>
      </c>
      <c r="X721" s="133">
        <v>30</v>
      </c>
      <c r="Y721" s="125">
        <v>30</v>
      </c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7"/>
      <c r="AT721" s="125"/>
      <c r="AU721" s="125"/>
      <c r="AV721" s="125"/>
      <c r="AW721" s="125"/>
      <c r="AX721" s="125"/>
      <c r="AY721" s="125"/>
      <c r="AZ721" s="125"/>
      <c r="BA721" s="125"/>
      <c r="BB721" s="127"/>
      <c r="BC721" s="127"/>
      <c r="BD721" s="127"/>
      <c r="BE721" s="127"/>
      <c r="BF721" s="127"/>
      <c r="BG721" s="127"/>
      <c r="BH721" s="127"/>
      <c r="BI721" s="127"/>
      <c r="BJ721" s="127"/>
      <c r="BK721" s="127"/>
      <c r="BL721" s="37">
        <f t="shared" si="40"/>
        <v>29.642857142857142</v>
      </c>
      <c r="BM721" s="37">
        <f t="shared" si="41"/>
        <v>39.523809523809526</v>
      </c>
      <c r="BN721" s="38">
        <v>20</v>
      </c>
      <c r="BO721" s="38">
        <v>20</v>
      </c>
      <c r="BP721" s="117">
        <f t="shared" si="42"/>
        <v>79.52380952380952</v>
      </c>
    </row>
    <row r="722" spans="1:68" ht="18" customHeight="1">
      <c r="A722" s="29" t="s">
        <v>2370</v>
      </c>
      <c r="B722" s="30" t="s">
        <v>598</v>
      </c>
      <c r="C722" s="31" t="s">
        <v>2502</v>
      </c>
      <c r="D722" s="31" t="s">
        <v>2503</v>
      </c>
      <c r="E722" s="31" t="s">
        <v>2504</v>
      </c>
      <c r="F722" s="32" t="s">
        <v>2505</v>
      </c>
      <c r="G722" s="33" t="s">
        <v>2506</v>
      </c>
      <c r="H722" s="33" t="s">
        <v>2507</v>
      </c>
      <c r="I722" s="35" t="s">
        <v>2040</v>
      </c>
      <c r="J722" s="35" t="s">
        <v>2362</v>
      </c>
      <c r="K722" s="35" t="s">
        <v>2376</v>
      </c>
      <c r="L722" s="97">
        <v>29</v>
      </c>
      <c r="M722" s="133">
        <v>26</v>
      </c>
      <c r="N722" s="133">
        <v>30</v>
      </c>
      <c r="O722" s="97">
        <v>30</v>
      </c>
      <c r="P722" s="133">
        <v>30</v>
      </c>
      <c r="Q722" s="133">
        <v>30</v>
      </c>
      <c r="R722" s="133">
        <v>30</v>
      </c>
      <c r="S722" s="133">
        <v>30</v>
      </c>
      <c r="T722" s="97">
        <v>28</v>
      </c>
      <c r="U722" s="133">
        <v>29</v>
      </c>
      <c r="V722" s="97">
        <v>30</v>
      </c>
      <c r="W722" s="133">
        <v>30</v>
      </c>
      <c r="X722" s="101">
        <v>30</v>
      </c>
      <c r="Y722" s="133">
        <v>30</v>
      </c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97"/>
      <c r="AO722" s="97"/>
      <c r="AP722" s="97"/>
      <c r="AQ722" s="97"/>
      <c r="AR722" s="97"/>
      <c r="AS722" s="133"/>
      <c r="AT722" s="133"/>
      <c r="AU722" s="133"/>
      <c r="AV722" s="133"/>
      <c r="AW722" s="133"/>
      <c r="AX722" s="133"/>
      <c r="AY722" s="133"/>
      <c r="AZ722" s="133"/>
      <c r="BA722" s="97"/>
      <c r="BB722" s="133"/>
      <c r="BC722" s="133"/>
      <c r="BD722" s="133"/>
      <c r="BE722" s="133"/>
      <c r="BF722" s="133"/>
      <c r="BG722" s="133"/>
      <c r="BH722" s="133"/>
      <c r="BI722" s="133"/>
      <c r="BJ722" s="133"/>
      <c r="BK722" s="133"/>
      <c r="BL722" s="37">
        <f t="shared" si="40"/>
        <v>29.428571428571427</v>
      </c>
      <c r="BM722" s="37">
        <f t="shared" si="41"/>
        <v>39.238095238095234</v>
      </c>
      <c r="BN722" s="38">
        <v>20</v>
      </c>
      <c r="BO722" s="38">
        <v>20</v>
      </c>
      <c r="BP722" s="117">
        <f t="shared" si="42"/>
        <v>79.23809523809524</v>
      </c>
    </row>
    <row r="723" spans="1:68" ht="18" customHeight="1">
      <c r="A723" s="29" t="s">
        <v>2169</v>
      </c>
      <c r="B723" s="30" t="s">
        <v>598</v>
      </c>
      <c r="C723" s="31" t="s">
        <v>1410</v>
      </c>
      <c r="D723" s="31" t="s">
        <v>1411</v>
      </c>
      <c r="E723" s="31" t="s">
        <v>2678</v>
      </c>
      <c r="F723" s="32" t="s">
        <v>1412</v>
      </c>
      <c r="G723" s="33" t="s">
        <v>1413</v>
      </c>
      <c r="H723" s="33" t="s">
        <v>2176</v>
      </c>
      <c r="I723" s="34" t="s">
        <v>2040</v>
      </c>
      <c r="J723" s="35" t="s">
        <v>2362</v>
      </c>
      <c r="K723" s="35" t="s">
        <v>2376</v>
      </c>
      <c r="L723" s="126" t="s">
        <v>1292</v>
      </c>
      <c r="M723" s="123">
        <v>28</v>
      </c>
      <c r="N723" s="123">
        <v>30</v>
      </c>
      <c r="O723" s="123">
        <v>30</v>
      </c>
      <c r="P723" s="123">
        <v>30</v>
      </c>
      <c r="Q723" s="125">
        <v>30</v>
      </c>
      <c r="R723" s="125">
        <v>30</v>
      </c>
      <c r="S723" s="125">
        <v>30</v>
      </c>
      <c r="T723" s="125">
        <v>30</v>
      </c>
      <c r="U723" s="123">
        <v>29</v>
      </c>
      <c r="V723" s="123">
        <v>30</v>
      </c>
      <c r="W723" s="123">
        <v>30</v>
      </c>
      <c r="X723" s="133">
        <v>27</v>
      </c>
      <c r="Y723" s="123">
        <v>30</v>
      </c>
      <c r="Z723" s="123"/>
      <c r="AA723" s="123"/>
      <c r="AB723" s="123"/>
      <c r="AC723" s="123"/>
      <c r="AD723" s="123"/>
      <c r="AE723" s="123"/>
      <c r="AF723" s="123"/>
      <c r="AG723" s="123"/>
      <c r="AH723" s="123"/>
      <c r="AI723" s="123"/>
      <c r="AJ723" s="123"/>
      <c r="AK723" s="123"/>
      <c r="AL723" s="123"/>
      <c r="AM723" s="123"/>
      <c r="AN723" s="126"/>
      <c r="AO723" s="126"/>
      <c r="AP723" s="126"/>
      <c r="AQ723" s="126"/>
      <c r="AR723" s="126"/>
      <c r="AS723" s="125"/>
      <c r="AT723" s="123"/>
      <c r="AU723" s="123"/>
      <c r="AV723" s="123"/>
      <c r="AW723" s="123"/>
      <c r="AX723" s="123"/>
      <c r="AY723" s="123"/>
      <c r="AZ723" s="123"/>
      <c r="BA723" s="126"/>
      <c r="BB723" s="125"/>
      <c r="BC723" s="125"/>
      <c r="BD723" s="125"/>
      <c r="BE723" s="125"/>
      <c r="BF723" s="125"/>
      <c r="BG723" s="125"/>
      <c r="BH723" s="125"/>
      <c r="BI723" s="125"/>
      <c r="BJ723" s="125"/>
      <c r="BK723" s="125"/>
      <c r="BL723" s="37">
        <f t="shared" si="40"/>
        <v>29.53846153846154</v>
      </c>
      <c r="BM723" s="37">
        <f t="shared" si="41"/>
        <v>39.38461538461539</v>
      </c>
      <c r="BN723" s="38">
        <v>20</v>
      </c>
      <c r="BO723" s="38">
        <v>20</v>
      </c>
      <c r="BP723" s="117">
        <f t="shared" si="42"/>
        <v>79.38461538461539</v>
      </c>
    </row>
    <row r="724" spans="1:68" ht="18" customHeight="1">
      <c r="A724" s="29" t="s">
        <v>526</v>
      </c>
      <c r="B724" s="30" t="s">
        <v>598</v>
      </c>
      <c r="C724" s="31" t="s">
        <v>735</v>
      </c>
      <c r="D724" s="31" t="s">
        <v>1730</v>
      </c>
      <c r="E724" s="31" t="s">
        <v>1651</v>
      </c>
      <c r="F724" s="32" t="s">
        <v>736</v>
      </c>
      <c r="G724" s="33" t="s">
        <v>2080</v>
      </c>
      <c r="H724" s="33" t="s">
        <v>2074</v>
      </c>
      <c r="I724" s="36" t="s">
        <v>2039</v>
      </c>
      <c r="J724" s="35" t="s">
        <v>2362</v>
      </c>
      <c r="K724" s="35" t="s">
        <v>2054</v>
      </c>
      <c r="L724" s="125">
        <v>30</v>
      </c>
      <c r="M724" s="125">
        <v>30</v>
      </c>
      <c r="N724" s="125">
        <v>28</v>
      </c>
      <c r="O724" s="125">
        <v>30</v>
      </c>
      <c r="P724" s="125">
        <v>30</v>
      </c>
      <c r="Q724" s="125">
        <v>30</v>
      </c>
      <c r="R724" s="125">
        <v>30</v>
      </c>
      <c r="S724" s="125">
        <v>30</v>
      </c>
      <c r="T724" s="125">
        <v>29</v>
      </c>
      <c r="U724" s="125">
        <v>30</v>
      </c>
      <c r="V724" s="125">
        <v>30</v>
      </c>
      <c r="W724" s="125">
        <v>27</v>
      </c>
      <c r="X724" s="133">
        <v>30</v>
      </c>
      <c r="Y724" s="125">
        <v>30</v>
      </c>
      <c r="Z724" s="125"/>
      <c r="AA724" s="125"/>
      <c r="AB724" s="125"/>
      <c r="AC724" s="125"/>
      <c r="AD724" s="12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7"/>
      <c r="AT724" s="125"/>
      <c r="AU724" s="125"/>
      <c r="AV724" s="125"/>
      <c r="AW724" s="125"/>
      <c r="AX724" s="125"/>
      <c r="AY724" s="125"/>
      <c r="AZ724" s="125"/>
      <c r="BA724" s="125"/>
      <c r="BB724" s="127"/>
      <c r="BC724" s="127"/>
      <c r="BD724" s="127"/>
      <c r="BE724" s="127"/>
      <c r="BF724" s="127"/>
      <c r="BG724" s="127"/>
      <c r="BH724" s="127"/>
      <c r="BI724" s="127"/>
      <c r="BJ724" s="127"/>
      <c r="BK724" s="127"/>
      <c r="BL724" s="37">
        <f t="shared" si="40"/>
        <v>29.571428571428573</v>
      </c>
      <c r="BM724" s="37">
        <f t="shared" si="41"/>
        <v>39.42857142857143</v>
      </c>
      <c r="BN724" s="38">
        <v>18</v>
      </c>
      <c r="BO724" s="38">
        <v>18</v>
      </c>
      <c r="BP724" s="117">
        <f t="shared" si="42"/>
        <v>75.42857142857143</v>
      </c>
    </row>
    <row r="725" spans="1:68" ht="18" customHeight="1">
      <c r="A725" s="29" t="s">
        <v>526</v>
      </c>
      <c r="B725" s="30" t="s">
        <v>598</v>
      </c>
      <c r="C725" s="31" t="s">
        <v>740</v>
      </c>
      <c r="D725" s="31" t="s">
        <v>386</v>
      </c>
      <c r="E725" s="31" t="s">
        <v>741</v>
      </c>
      <c r="F725" s="32" t="s">
        <v>742</v>
      </c>
      <c r="G725" s="33" t="s">
        <v>56</v>
      </c>
      <c r="H725" s="33" t="s">
        <v>2420</v>
      </c>
      <c r="I725" s="36" t="s">
        <v>2039</v>
      </c>
      <c r="J725" s="35" t="s">
        <v>2362</v>
      </c>
      <c r="K725" s="35" t="s">
        <v>2054</v>
      </c>
      <c r="L725" s="125">
        <v>30</v>
      </c>
      <c r="M725" s="125">
        <v>30</v>
      </c>
      <c r="N725" s="125">
        <v>29</v>
      </c>
      <c r="O725" s="125">
        <v>30</v>
      </c>
      <c r="P725" s="125">
        <v>30</v>
      </c>
      <c r="Q725" s="125">
        <v>30</v>
      </c>
      <c r="R725" s="125">
        <v>30</v>
      </c>
      <c r="S725" s="125">
        <v>30</v>
      </c>
      <c r="T725" s="125">
        <v>30</v>
      </c>
      <c r="U725" s="125">
        <v>30</v>
      </c>
      <c r="V725" s="125">
        <v>30</v>
      </c>
      <c r="W725" s="125">
        <v>28</v>
      </c>
      <c r="X725" s="133">
        <v>30</v>
      </c>
      <c r="Y725" s="125">
        <v>30</v>
      </c>
      <c r="Z725" s="125"/>
      <c r="AA725" s="125"/>
      <c r="AB725" s="125"/>
      <c r="AC725" s="125"/>
      <c r="AD725" s="12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7"/>
      <c r="AT725" s="125"/>
      <c r="AU725" s="125"/>
      <c r="AV725" s="125"/>
      <c r="AW725" s="125"/>
      <c r="AX725" s="125"/>
      <c r="AY725" s="125"/>
      <c r="AZ725" s="125"/>
      <c r="BA725" s="125"/>
      <c r="BB725" s="127"/>
      <c r="BC725" s="127"/>
      <c r="BD725" s="127"/>
      <c r="BE725" s="127"/>
      <c r="BF725" s="127"/>
      <c r="BG725" s="127"/>
      <c r="BH725" s="127"/>
      <c r="BI725" s="127"/>
      <c r="BJ725" s="127"/>
      <c r="BK725" s="127"/>
      <c r="BL725" s="37">
        <f t="shared" si="40"/>
        <v>29.785714285714285</v>
      </c>
      <c r="BM725" s="37">
        <f t="shared" si="41"/>
        <v>39.71428571428571</v>
      </c>
      <c r="BN725" s="38">
        <v>20</v>
      </c>
      <c r="BO725" s="38">
        <v>20</v>
      </c>
      <c r="BP725" s="117">
        <f t="shared" si="42"/>
        <v>79.71428571428571</v>
      </c>
    </row>
    <row r="726" spans="1:68" ht="18" customHeight="1">
      <c r="A726" s="29" t="s">
        <v>526</v>
      </c>
      <c r="B726" s="30" t="s">
        <v>598</v>
      </c>
      <c r="C726" s="31" t="s">
        <v>743</v>
      </c>
      <c r="D726" s="31" t="s">
        <v>386</v>
      </c>
      <c r="E726" s="31" t="s">
        <v>1724</v>
      </c>
      <c r="F726" s="32" t="s">
        <v>744</v>
      </c>
      <c r="G726" s="33" t="s">
        <v>166</v>
      </c>
      <c r="H726" s="33" t="s">
        <v>2420</v>
      </c>
      <c r="I726" s="36" t="s">
        <v>2039</v>
      </c>
      <c r="J726" s="35" t="s">
        <v>2362</v>
      </c>
      <c r="K726" s="35" t="s">
        <v>2054</v>
      </c>
      <c r="L726" s="125">
        <v>30</v>
      </c>
      <c r="M726" s="125">
        <v>30</v>
      </c>
      <c r="N726" s="125">
        <v>29</v>
      </c>
      <c r="O726" s="125">
        <v>30</v>
      </c>
      <c r="P726" s="125">
        <v>30</v>
      </c>
      <c r="Q726" s="125">
        <v>30</v>
      </c>
      <c r="R726" s="125">
        <v>30</v>
      </c>
      <c r="S726" s="125">
        <v>30</v>
      </c>
      <c r="T726" s="125">
        <v>30</v>
      </c>
      <c r="U726" s="125">
        <v>30</v>
      </c>
      <c r="V726" s="125">
        <v>30</v>
      </c>
      <c r="W726" s="125">
        <v>28</v>
      </c>
      <c r="X726" s="133">
        <v>30</v>
      </c>
      <c r="Y726" s="125">
        <v>30</v>
      </c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7"/>
      <c r="AT726" s="125"/>
      <c r="AU726" s="125"/>
      <c r="AV726" s="125"/>
      <c r="AW726" s="125"/>
      <c r="AX726" s="125"/>
      <c r="AY726" s="125"/>
      <c r="AZ726" s="125"/>
      <c r="BA726" s="125"/>
      <c r="BB726" s="127"/>
      <c r="BC726" s="127"/>
      <c r="BD726" s="127"/>
      <c r="BE726" s="127"/>
      <c r="BF726" s="127"/>
      <c r="BG726" s="127"/>
      <c r="BH726" s="127"/>
      <c r="BI726" s="127"/>
      <c r="BJ726" s="127"/>
      <c r="BK726" s="127"/>
      <c r="BL726" s="37">
        <f t="shared" si="40"/>
        <v>29.785714285714285</v>
      </c>
      <c r="BM726" s="37">
        <f t="shared" si="41"/>
        <v>39.71428571428571</v>
      </c>
      <c r="BN726" s="38">
        <v>18</v>
      </c>
      <c r="BO726" s="38">
        <v>18</v>
      </c>
      <c r="BP726" s="117">
        <f t="shared" si="42"/>
        <v>75.71428571428571</v>
      </c>
    </row>
    <row r="727" spans="1:68" ht="18" customHeight="1">
      <c r="A727" s="29" t="s">
        <v>526</v>
      </c>
      <c r="B727" s="30" t="s">
        <v>598</v>
      </c>
      <c r="C727" s="31" t="s">
        <v>745</v>
      </c>
      <c r="D727" s="31" t="s">
        <v>746</v>
      </c>
      <c r="E727" s="31" t="s">
        <v>747</v>
      </c>
      <c r="F727" s="32" t="s">
        <v>748</v>
      </c>
      <c r="G727" s="33" t="s">
        <v>2080</v>
      </c>
      <c r="H727" s="33" t="s">
        <v>2074</v>
      </c>
      <c r="I727" s="36" t="s">
        <v>2040</v>
      </c>
      <c r="J727" s="35" t="s">
        <v>2362</v>
      </c>
      <c r="K727" s="35" t="s">
        <v>2054</v>
      </c>
      <c r="L727" s="125" t="s">
        <v>2390</v>
      </c>
      <c r="M727" s="125" t="s">
        <v>2390</v>
      </c>
      <c r="N727" s="125" t="s">
        <v>2390</v>
      </c>
      <c r="O727" s="125">
        <v>30</v>
      </c>
      <c r="P727" s="125">
        <v>30</v>
      </c>
      <c r="Q727" s="125">
        <v>30</v>
      </c>
      <c r="R727" s="125">
        <v>30</v>
      </c>
      <c r="S727" s="125">
        <v>30</v>
      </c>
      <c r="T727" s="125">
        <v>30</v>
      </c>
      <c r="U727" s="125">
        <v>30</v>
      </c>
      <c r="V727" s="125">
        <v>30</v>
      </c>
      <c r="W727" s="125">
        <v>30</v>
      </c>
      <c r="X727" s="133">
        <v>28</v>
      </c>
      <c r="Y727" s="125">
        <v>30</v>
      </c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7"/>
      <c r="AT727" s="125"/>
      <c r="AU727" s="125"/>
      <c r="AV727" s="125"/>
      <c r="AW727" s="125"/>
      <c r="AX727" s="125"/>
      <c r="AY727" s="125"/>
      <c r="AZ727" s="125"/>
      <c r="BA727" s="125"/>
      <c r="BB727" s="127"/>
      <c r="BC727" s="127"/>
      <c r="BD727" s="127"/>
      <c r="BE727" s="127"/>
      <c r="BF727" s="127"/>
      <c r="BG727" s="127"/>
      <c r="BH727" s="127"/>
      <c r="BI727" s="127"/>
      <c r="BJ727" s="127"/>
      <c r="BK727" s="127"/>
      <c r="BL727" s="37">
        <f t="shared" si="40"/>
        <v>29.818181818181817</v>
      </c>
      <c r="BM727" s="37">
        <f t="shared" si="41"/>
        <v>39.75757575757576</v>
      </c>
      <c r="BN727" s="38">
        <v>20</v>
      </c>
      <c r="BO727" s="38">
        <v>20</v>
      </c>
      <c r="BP727" s="117">
        <f t="shared" si="42"/>
        <v>79.75757575757575</v>
      </c>
    </row>
    <row r="728" spans="1:68" ht="18" customHeight="1">
      <c r="A728" s="29" t="s">
        <v>2169</v>
      </c>
      <c r="B728" s="30" t="s">
        <v>598</v>
      </c>
      <c r="C728" s="31" t="s">
        <v>1414</v>
      </c>
      <c r="D728" s="31" t="s">
        <v>1415</v>
      </c>
      <c r="E728" s="31" t="s">
        <v>1416</v>
      </c>
      <c r="F728" s="32" t="s">
        <v>1417</v>
      </c>
      <c r="G728" s="33" t="s">
        <v>2460</v>
      </c>
      <c r="H728" s="33" t="s">
        <v>2176</v>
      </c>
      <c r="I728" s="34" t="s">
        <v>2040</v>
      </c>
      <c r="J728" s="35" t="s">
        <v>2362</v>
      </c>
      <c r="K728" s="35" t="s">
        <v>2376</v>
      </c>
      <c r="L728" s="126" t="s">
        <v>1305</v>
      </c>
      <c r="M728" s="123">
        <v>28</v>
      </c>
      <c r="N728" s="123">
        <v>30</v>
      </c>
      <c r="O728" s="123">
        <v>30</v>
      </c>
      <c r="P728" s="123">
        <v>30</v>
      </c>
      <c r="Q728" s="125">
        <v>30</v>
      </c>
      <c r="R728" s="125">
        <v>30</v>
      </c>
      <c r="S728" s="125">
        <v>30</v>
      </c>
      <c r="T728" s="125">
        <v>30</v>
      </c>
      <c r="U728" s="123">
        <v>28</v>
      </c>
      <c r="V728" s="123">
        <v>30</v>
      </c>
      <c r="W728" s="123">
        <v>30</v>
      </c>
      <c r="X728" s="133">
        <v>28</v>
      </c>
      <c r="Y728" s="123">
        <v>29</v>
      </c>
      <c r="Z728" s="123"/>
      <c r="AA728" s="123"/>
      <c r="AB728" s="123"/>
      <c r="AC728" s="123"/>
      <c r="AD728" s="123"/>
      <c r="AE728" s="123"/>
      <c r="AF728" s="123"/>
      <c r="AG728" s="123"/>
      <c r="AH728" s="123"/>
      <c r="AI728" s="123"/>
      <c r="AJ728" s="123"/>
      <c r="AK728" s="123"/>
      <c r="AL728" s="123"/>
      <c r="AM728" s="123"/>
      <c r="AN728" s="126"/>
      <c r="AO728" s="126"/>
      <c r="AP728" s="126"/>
      <c r="AQ728" s="126"/>
      <c r="AR728" s="126"/>
      <c r="AS728" s="125"/>
      <c r="AT728" s="123"/>
      <c r="AU728" s="123"/>
      <c r="AV728" s="123"/>
      <c r="AW728" s="123"/>
      <c r="AX728" s="123"/>
      <c r="AY728" s="123"/>
      <c r="AZ728" s="123"/>
      <c r="BA728" s="126"/>
      <c r="BB728" s="125"/>
      <c r="BC728" s="125"/>
      <c r="BD728" s="125"/>
      <c r="BE728" s="125"/>
      <c r="BF728" s="125"/>
      <c r="BG728" s="125"/>
      <c r="BH728" s="125"/>
      <c r="BI728" s="125"/>
      <c r="BJ728" s="125"/>
      <c r="BK728" s="125"/>
      <c r="BL728" s="37">
        <f t="shared" si="40"/>
        <v>29.46153846153846</v>
      </c>
      <c r="BM728" s="37">
        <f t="shared" si="41"/>
        <v>39.28205128205128</v>
      </c>
      <c r="BN728" s="38">
        <v>20</v>
      </c>
      <c r="BO728" s="38">
        <v>20</v>
      </c>
      <c r="BP728" s="117">
        <f t="shared" si="42"/>
        <v>79.28205128205127</v>
      </c>
    </row>
    <row r="729" spans="1:68" ht="18" customHeight="1">
      <c r="A729" s="29" t="s">
        <v>2370</v>
      </c>
      <c r="B729" s="30" t="s">
        <v>598</v>
      </c>
      <c r="C729" s="31" t="s">
        <v>2526</v>
      </c>
      <c r="D729" s="31" t="s">
        <v>2527</v>
      </c>
      <c r="E729" s="31" t="s">
        <v>2528</v>
      </c>
      <c r="F729" s="32" t="s">
        <v>2529</v>
      </c>
      <c r="G729" s="33" t="s">
        <v>2530</v>
      </c>
      <c r="H729" s="33" t="s">
        <v>2420</v>
      </c>
      <c r="I729" s="35" t="s">
        <v>2040</v>
      </c>
      <c r="J729" s="35" t="s">
        <v>2362</v>
      </c>
      <c r="K729" s="35" t="s">
        <v>2376</v>
      </c>
      <c r="L729" s="97">
        <v>28</v>
      </c>
      <c r="M729" s="133">
        <v>28</v>
      </c>
      <c r="N729" s="133">
        <v>30</v>
      </c>
      <c r="O729" s="97">
        <v>30</v>
      </c>
      <c r="P729" s="133">
        <v>30</v>
      </c>
      <c r="Q729" s="133">
        <v>30</v>
      </c>
      <c r="R729" s="133">
        <v>30</v>
      </c>
      <c r="S729" s="133">
        <v>30</v>
      </c>
      <c r="T729" s="97">
        <v>27</v>
      </c>
      <c r="U729" s="133">
        <v>28</v>
      </c>
      <c r="V729" s="97">
        <v>29</v>
      </c>
      <c r="W729" s="133">
        <v>30</v>
      </c>
      <c r="X729" s="101">
        <v>30</v>
      </c>
      <c r="Y729" s="133">
        <v>30</v>
      </c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97"/>
      <c r="AO729" s="97"/>
      <c r="AP729" s="97"/>
      <c r="AQ729" s="97"/>
      <c r="AR729" s="97"/>
      <c r="AS729" s="133"/>
      <c r="AT729" s="133"/>
      <c r="AU729" s="133"/>
      <c r="AV729" s="133"/>
      <c r="AW729" s="133"/>
      <c r="AX729" s="133"/>
      <c r="AY729" s="133"/>
      <c r="AZ729" s="133"/>
      <c r="BA729" s="97"/>
      <c r="BB729" s="133"/>
      <c r="BC729" s="133"/>
      <c r="BD729" s="133"/>
      <c r="BE729" s="133"/>
      <c r="BF729" s="133"/>
      <c r="BG729" s="133"/>
      <c r="BH729" s="133"/>
      <c r="BI729" s="133"/>
      <c r="BJ729" s="133"/>
      <c r="BK729" s="133"/>
      <c r="BL729" s="37">
        <f t="shared" si="40"/>
        <v>29.285714285714285</v>
      </c>
      <c r="BM729" s="37">
        <f t="shared" si="41"/>
        <v>39.047619047619044</v>
      </c>
      <c r="BN729" s="38">
        <v>20</v>
      </c>
      <c r="BO729" s="38">
        <v>20</v>
      </c>
      <c r="BP729" s="117">
        <f t="shared" si="42"/>
        <v>79.04761904761904</v>
      </c>
    </row>
    <row r="730" spans="1:68" ht="18" customHeight="1">
      <c r="A730" s="29" t="s">
        <v>526</v>
      </c>
      <c r="B730" s="30" t="s">
        <v>598</v>
      </c>
      <c r="C730" s="31" t="s">
        <v>766</v>
      </c>
      <c r="D730" s="31" t="s">
        <v>767</v>
      </c>
      <c r="E730" s="31" t="s">
        <v>768</v>
      </c>
      <c r="F730" s="32" t="s">
        <v>769</v>
      </c>
      <c r="G730" s="33" t="s">
        <v>56</v>
      </c>
      <c r="H730" s="33" t="s">
        <v>2420</v>
      </c>
      <c r="I730" s="36" t="s">
        <v>2040</v>
      </c>
      <c r="J730" s="35" t="s">
        <v>2362</v>
      </c>
      <c r="K730" s="35" t="s">
        <v>2054</v>
      </c>
      <c r="L730" s="125">
        <v>30</v>
      </c>
      <c r="M730" s="125">
        <v>30</v>
      </c>
      <c r="N730" s="125">
        <v>29</v>
      </c>
      <c r="O730" s="125">
        <v>30</v>
      </c>
      <c r="P730" s="125">
        <v>30</v>
      </c>
      <c r="Q730" s="125">
        <v>30</v>
      </c>
      <c r="R730" s="125">
        <v>30</v>
      </c>
      <c r="S730" s="125">
        <v>29</v>
      </c>
      <c r="T730" s="125">
        <v>29</v>
      </c>
      <c r="U730" s="125">
        <v>30</v>
      </c>
      <c r="V730" s="125">
        <v>30</v>
      </c>
      <c r="W730" s="125">
        <v>28</v>
      </c>
      <c r="X730" s="133">
        <v>28</v>
      </c>
      <c r="Y730" s="125">
        <v>30</v>
      </c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7"/>
      <c r="AT730" s="125"/>
      <c r="AU730" s="125"/>
      <c r="AV730" s="125"/>
      <c r="AW730" s="125"/>
      <c r="AX730" s="125"/>
      <c r="AY730" s="125"/>
      <c r="AZ730" s="125"/>
      <c r="BA730" s="125"/>
      <c r="BB730" s="127"/>
      <c r="BC730" s="127"/>
      <c r="BD730" s="127"/>
      <c r="BE730" s="127"/>
      <c r="BF730" s="127"/>
      <c r="BG730" s="127"/>
      <c r="BH730" s="127"/>
      <c r="BI730" s="127"/>
      <c r="BJ730" s="127"/>
      <c r="BK730" s="127"/>
      <c r="BL730" s="37">
        <f t="shared" si="40"/>
        <v>29.5</v>
      </c>
      <c r="BM730" s="37">
        <f t="shared" si="41"/>
        <v>39.333333333333336</v>
      </c>
      <c r="BN730" s="38">
        <v>20</v>
      </c>
      <c r="BO730" s="38">
        <v>20</v>
      </c>
      <c r="BP730" s="117">
        <f t="shared" si="42"/>
        <v>79.33333333333334</v>
      </c>
    </row>
    <row r="731" spans="1:68" ht="18" customHeight="1">
      <c r="A731" s="29" t="s">
        <v>526</v>
      </c>
      <c r="B731" s="30" t="s">
        <v>598</v>
      </c>
      <c r="C731" s="31" t="s">
        <v>777</v>
      </c>
      <c r="D731" s="31" t="s">
        <v>778</v>
      </c>
      <c r="E731" s="31" t="s">
        <v>779</v>
      </c>
      <c r="F731" s="32" t="s">
        <v>780</v>
      </c>
      <c r="G731" s="33" t="s">
        <v>2419</v>
      </c>
      <c r="H731" s="33" t="s">
        <v>2420</v>
      </c>
      <c r="I731" s="36" t="s">
        <v>2040</v>
      </c>
      <c r="J731" s="35" t="s">
        <v>2362</v>
      </c>
      <c r="K731" s="35" t="s">
        <v>2054</v>
      </c>
      <c r="L731" s="125">
        <v>30</v>
      </c>
      <c r="M731" s="125">
        <v>30</v>
      </c>
      <c r="N731" s="125">
        <v>29</v>
      </c>
      <c r="O731" s="125">
        <v>30</v>
      </c>
      <c r="P731" s="125">
        <v>30</v>
      </c>
      <c r="Q731" s="125">
        <v>30</v>
      </c>
      <c r="R731" s="125">
        <v>30</v>
      </c>
      <c r="S731" s="125">
        <v>29</v>
      </c>
      <c r="T731" s="125">
        <v>29</v>
      </c>
      <c r="U731" s="125">
        <v>30</v>
      </c>
      <c r="V731" s="125">
        <v>30</v>
      </c>
      <c r="W731" s="125">
        <v>28</v>
      </c>
      <c r="X731" s="133">
        <v>28</v>
      </c>
      <c r="Y731" s="125">
        <v>30</v>
      </c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7"/>
      <c r="AT731" s="125"/>
      <c r="AU731" s="125"/>
      <c r="AV731" s="125"/>
      <c r="AW731" s="125"/>
      <c r="AX731" s="125"/>
      <c r="AY731" s="125"/>
      <c r="AZ731" s="125"/>
      <c r="BA731" s="125"/>
      <c r="BB731" s="127"/>
      <c r="BC731" s="127"/>
      <c r="BD731" s="127"/>
      <c r="BE731" s="127"/>
      <c r="BF731" s="127"/>
      <c r="BG731" s="127"/>
      <c r="BH731" s="127"/>
      <c r="BI731" s="127"/>
      <c r="BJ731" s="127"/>
      <c r="BK731" s="127"/>
      <c r="BL731" s="37">
        <f t="shared" si="40"/>
        <v>29.5</v>
      </c>
      <c r="BM731" s="37">
        <f t="shared" si="41"/>
        <v>39.333333333333336</v>
      </c>
      <c r="BN731" s="38">
        <v>18</v>
      </c>
      <c r="BO731" s="38">
        <v>18</v>
      </c>
      <c r="BP731" s="117">
        <f t="shared" si="42"/>
        <v>75.33333333333334</v>
      </c>
    </row>
    <row r="732" spans="1:68" ht="18" customHeight="1">
      <c r="A732" s="29" t="s">
        <v>526</v>
      </c>
      <c r="B732" s="30" t="s">
        <v>598</v>
      </c>
      <c r="C732" s="31" t="s">
        <v>781</v>
      </c>
      <c r="D732" s="31" t="s">
        <v>782</v>
      </c>
      <c r="E732" s="31" t="s">
        <v>783</v>
      </c>
      <c r="F732" s="32" t="s">
        <v>784</v>
      </c>
      <c r="G732" s="33" t="s">
        <v>688</v>
      </c>
      <c r="H732" s="33" t="s">
        <v>2420</v>
      </c>
      <c r="I732" s="36" t="s">
        <v>2040</v>
      </c>
      <c r="J732" s="35" t="s">
        <v>2362</v>
      </c>
      <c r="K732" s="35" t="s">
        <v>2054</v>
      </c>
      <c r="L732" s="125">
        <v>30</v>
      </c>
      <c r="M732" s="125">
        <v>30</v>
      </c>
      <c r="N732" s="125">
        <v>29</v>
      </c>
      <c r="O732" s="125">
        <v>30</v>
      </c>
      <c r="P732" s="125">
        <v>30</v>
      </c>
      <c r="Q732" s="125">
        <v>30</v>
      </c>
      <c r="R732" s="125">
        <v>30</v>
      </c>
      <c r="S732" s="125">
        <v>28</v>
      </c>
      <c r="T732" s="125">
        <v>30</v>
      </c>
      <c r="U732" s="125">
        <v>30</v>
      </c>
      <c r="V732" s="125">
        <v>30</v>
      </c>
      <c r="W732" s="125">
        <v>30</v>
      </c>
      <c r="X732" s="133">
        <v>28</v>
      </c>
      <c r="Y732" s="125">
        <v>30</v>
      </c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7"/>
      <c r="AT732" s="125"/>
      <c r="AU732" s="125"/>
      <c r="AV732" s="125"/>
      <c r="AW732" s="125"/>
      <c r="AX732" s="125"/>
      <c r="AY732" s="125"/>
      <c r="AZ732" s="125"/>
      <c r="BA732" s="125"/>
      <c r="BB732" s="127"/>
      <c r="BC732" s="127"/>
      <c r="BD732" s="127"/>
      <c r="BE732" s="127"/>
      <c r="BF732" s="127"/>
      <c r="BG732" s="127"/>
      <c r="BH732" s="127"/>
      <c r="BI732" s="127"/>
      <c r="BJ732" s="127"/>
      <c r="BK732" s="127"/>
      <c r="BL732" s="37">
        <f t="shared" si="40"/>
        <v>29.642857142857142</v>
      </c>
      <c r="BM732" s="37">
        <f t="shared" si="41"/>
        <v>39.523809523809526</v>
      </c>
      <c r="BN732" s="38">
        <v>20</v>
      </c>
      <c r="BO732" s="38">
        <v>20</v>
      </c>
      <c r="BP732" s="117">
        <f t="shared" si="42"/>
        <v>79.52380952380952</v>
      </c>
    </row>
    <row r="733" spans="1:68" ht="18" customHeight="1">
      <c r="A733" s="29" t="s">
        <v>2370</v>
      </c>
      <c r="B733" s="30" t="s">
        <v>598</v>
      </c>
      <c r="C733" s="31" t="s">
        <v>2531</v>
      </c>
      <c r="D733" s="31" t="s">
        <v>2532</v>
      </c>
      <c r="E733" s="31" t="s">
        <v>2533</v>
      </c>
      <c r="F733" s="32" t="s">
        <v>2534</v>
      </c>
      <c r="G733" s="33" t="s">
        <v>2419</v>
      </c>
      <c r="H733" s="33" t="s">
        <v>2420</v>
      </c>
      <c r="I733" s="35" t="s">
        <v>2040</v>
      </c>
      <c r="J733" s="35" t="s">
        <v>2362</v>
      </c>
      <c r="K733" s="35" t="s">
        <v>2376</v>
      </c>
      <c r="L733" s="97">
        <v>29</v>
      </c>
      <c r="M733" s="133">
        <v>28</v>
      </c>
      <c r="N733" s="133">
        <v>29</v>
      </c>
      <c r="O733" s="97">
        <v>30</v>
      </c>
      <c r="P733" s="133">
        <v>30</v>
      </c>
      <c r="Q733" s="133">
        <v>30</v>
      </c>
      <c r="R733" s="133">
        <v>30</v>
      </c>
      <c r="S733" s="133">
        <v>30</v>
      </c>
      <c r="T733" s="97">
        <v>27</v>
      </c>
      <c r="U733" s="133">
        <v>30</v>
      </c>
      <c r="V733" s="97">
        <v>27</v>
      </c>
      <c r="W733" s="133">
        <v>30</v>
      </c>
      <c r="X733" s="101">
        <v>30</v>
      </c>
      <c r="Y733" s="133">
        <v>30</v>
      </c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97"/>
      <c r="AO733" s="97"/>
      <c r="AP733" s="97"/>
      <c r="AQ733" s="97"/>
      <c r="AR733" s="97"/>
      <c r="AS733" s="133"/>
      <c r="AT733" s="133"/>
      <c r="AU733" s="133"/>
      <c r="AV733" s="133"/>
      <c r="AW733" s="133"/>
      <c r="AX733" s="133"/>
      <c r="AY733" s="133"/>
      <c r="AZ733" s="133"/>
      <c r="BA733" s="97"/>
      <c r="BB733" s="133"/>
      <c r="BC733" s="133"/>
      <c r="BD733" s="133"/>
      <c r="BE733" s="133"/>
      <c r="BF733" s="133"/>
      <c r="BG733" s="133"/>
      <c r="BH733" s="133"/>
      <c r="BI733" s="133"/>
      <c r="BJ733" s="133"/>
      <c r="BK733" s="133"/>
      <c r="BL733" s="37">
        <f t="shared" si="40"/>
        <v>29.285714285714285</v>
      </c>
      <c r="BM733" s="37">
        <f t="shared" si="41"/>
        <v>39.047619047619044</v>
      </c>
      <c r="BN733" s="38">
        <v>20</v>
      </c>
      <c r="BO733" s="38">
        <v>20</v>
      </c>
      <c r="BP733" s="117">
        <f t="shared" si="42"/>
        <v>79.04761904761904</v>
      </c>
    </row>
    <row r="734" spans="1:68" s="4" customFormat="1" ht="18" customHeight="1">
      <c r="A734" s="29" t="s">
        <v>526</v>
      </c>
      <c r="B734" s="30" t="s">
        <v>598</v>
      </c>
      <c r="C734" s="31" t="s">
        <v>789</v>
      </c>
      <c r="D734" s="31" t="s">
        <v>790</v>
      </c>
      <c r="E734" s="31" t="s">
        <v>1594</v>
      </c>
      <c r="F734" s="32" t="s">
        <v>791</v>
      </c>
      <c r="G734" s="33" t="s">
        <v>2419</v>
      </c>
      <c r="H734" s="33" t="s">
        <v>2420</v>
      </c>
      <c r="I734" s="36" t="s">
        <v>2039</v>
      </c>
      <c r="J734" s="35" t="s">
        <v>2362</v>
      </c>
      <c r="K734" s="35" t="s">
        <v>2054</v>
      </c>
      <c r="L734" s="125">
        <v>30</v>
      </c>
      <c r="M734" s="125">
        <v>30</v>
      </c>
      <c r="N734" s="133">
        <v>29</v>
      </c>
      <c r="O734" s="125">
        <v>30</v>
      </c>
      <c r="P734" s="125">
        <v>30</v>
      </c>
      <c r="Q734" s="125">
        <v>30</v>
      </c>
      <c r="R734" s="125">
        <v>30</v>
      </c>
      <c r="S734" s="125">
        <v>30</v>
      </c>
      <c r="T734" s="125">
        <v>29</v>
      </c>
      <c r="U734" s="125">
        <v>30</v>
      </c>
      <c r="V734" s="125">
        <v>30</v>
      </c>
      <c r="W734" s="125">
        <v>30</v>
      </c>
      <c r="X734" s="133">
        <v>28</v>
      </c>
      <c r="Y734" s="133">
        <v>30</v>
      </c>
      <c r="Z734" s="133"/>
      <c r="AA734" s="125"/>
      <c r="AB734" s="125"/>
      <c r="AC734" s="125"/>
      <c r="AD734" s="12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7"/>
      <c r="AT734" s="125"/>
      <c r="AU734" s="125"/>
      <c r="AV734" s="125"/>
      <c r="AW734" s="125"/>
      <c r="AX734" s="125"/>
      <c r="AY734" s="125"/>
      <c r="AZ734" s="125"/>
      <c r="BA734" s="125"/>
      <c r="BB734" s="127"/>
      <c r="BC734" s="127"/>
      <c r="BD734" s="127"/>
      <c r="BE734" s="127"/>
      <c r="BF734" s="127"/>
      <c r="BG734" s="127"/>
      <c r="BH734" s="127"/>
      <c r="BI734" s="127"/>
      <c r="BJ734" s="127"/>
      <c r="BK734" s="127"/>
      <c r="BL734" s="37">
        <f aca="true" t="shared" si="43" ref="BL734:BL778">AVERAGE(L734:BK734)</f>
        <v>29.714285714285715</v>
      </c>
      <c r="BM734" s="37">
        <f t="shared" si="41"/>
        <v>39.61904761904762</v>
      </c>
      <c r="BN734" s="38">
        <v>20</v>
      </c>
      <c r="BO734" s="38">
        <v>20</v>
      </c>
      <c r="BP734" s="117">
        <f t="shared" si="42"/>
        <v>79.61904761904762</v>
      </c>
    </row>
    <row r="735" spans="1:68" s="4" customFormat="1" ht="18" customHeight="1">
      <c r="A735" s="29" t="s">
        <v>526</v>
      </c>
      <c r="B735" s="30" t="s">
        <v>598</v>
      </c>
      <c r="C735" s="31" t="s">
        <v>798</v>
      </c>
      <c r="D735" s="31" t="s">
        <v>422</v>
      </c>
      <c r="E735" s="31" t="s">
        <v>257</v>
      </c>
      <c r="F735" s="32" t="s">
        <v>517</v>
      </c>
      <c r="G735" s="33" t="s">
        <v>2080</v>
      </c>
      <c r="H735" s="33" t="s">
        <v>2074</v>
      </c>
      <c r="I735" s="36" t="s">
        <v>2040</v>
      </c>
      <c r="J735" s="35" t="s">
        <v>2362</v>
      </c>
      <c r="K735" s="35" t="s">
        <v>2054</v>
      </c>
      <c r="L735" s="125">
        <v>30</v>
      </c>
      <c r="M735" s="125">
        <v>30</v>
      </c>
      <c r="N735" s="133">
        <v>30</v>
      </c>
      <c r="O735" s="125">
        <v>30</v>
      </c>
      <c r="P735" s="125">
        <v>30</v>
      </c>
      <c r="Q735" s="125">
        <v>30</v>
      </c>
      <c r="R735" s="125">
        <v>30</v>
      </c>
      <c r="S735" s="125">
        <v>29</v>
      </c>
      <c r="T735" s="125">
        <v>29</v>
      </c>
      <c r="U735" s="125">
        <v>30</v>
      </c>
      <c r="V735" s="125">
        <v>30</v>
      </c>
      <c r="W735" s="125">
        <v>28</v>
      </c>
      <c r="X735" s="133">
        <v>30</v>
      </c>
      <c r="Y735" s="133">
        <v>30</v>
      </c>
      <c r="Z735" s="133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7"/>
      <c r="AT735" s="125"/>
      <c r="AU735" s="125"/>
      <c r="AV735" s="125"/>
      <c r="AW735" s="125"/>
      <c r="AX735" s="125"/>
      <c r="AY735" s="125"/>
      <c r="AZ735" s="125"/>
      <c r="BA735" s="125"/>
      <c r="BB735" s="127"/>
      <c r="BC735" s="127"/>
      <c r="BD735" s="127"/>
      <c r="BE735" s="127"/>
      <c r="BF735" s="127"/>
      <c r="BG735" s="127"/>
      <c r="BH735" s="127"/>
      <c r="BI735" s="127"/>
      <c r="BJ735" s="127"/>
      <c r="BK735" s="127"/>
      <c r="BL735" s="37">
        <f t="shared" si="43"/>
        <v>29.714285714285715</v>
      </c>
      <c r="BM735" s="37">
        <f aca="true" t="shared" si="44" ref="BM735:BM778">SUM(BL735*40/30)</f>
        <v>39.61904761904762</v>
      </c>
      <c r="BN735" s="38">
        <v>18</v>
      </c>
      <c r="BO735" s="38">
        <v>18</v>
      </c>
      <c r="BP735" s="117">
        <f aca="true" t="shared" si="45" ref="BP735:BP778">SUM(BM735+BN735+BO735)</f>
        <v>75.61904761904762</v>
      </c>
    </row>
    <row r="736" spans="1:68" s="4" customFormat="1" ht="18" customHeight="1">
      <c r="A736" s="29" t="s">
        <v>2370</v>
      </c>
      <c r="B736" s="30" t="s">
        <v>598</v>
      </c>
      <c r="C736" s="31" t="s">
        <v>2549</v>
      </c>
      <c r="D736" s="31" t="s">
        <v>2550</v>
      </c>
      <c r="E736" s="31" t="s">
        <v>2551</v>
      </c>
      <c r="F736" s="32" t="s">
        <v>2552</v>
      </c>
      <c r="G736" s="33" t="s">
        <v>2080</v>
      </c>
      <c r="H736" s="33" t="s">
        <v>2074</v>
      </c>
      <c r="I736" s="35" t="s">
        <v>2039</v>
      </c>
      <c r="J736" s="35" t="s">
        <v>2362</v>
      </c>
      <c r="K736" s="35" t="s">
        <v>2376</v>
      </c>
      <c r="L736" s="97">
        <v>30</v>
      </c>
      <c r="M736" s="133">
        <v>28</v>
      </c>
      <c r="N736" s="133">
        <v>30</v>
      </c>
      <c r="O736" s="97">
        <v>30</v>
      </c>
      <c r="P736" s="133">
        <v>30</v>
      </c>
      <c r="Q736" s="133">
        <v>30</v>
      </c>
      <c r="R736" s="133">
        <v>30</v>
      </c>
      <c r="S736" s="133">
        <v>30</v>
      </c>
      <c r="T736" s="97">
        <v>28</v>
      </c>
      <c r="U736" s="133">
        <v>29</v>
      </c>
      <c r="V736" s="97">
        <v>30</v>
      </c>
      <c r="W736" s="133">
        <v>30</v>
      </c>
      <c r="X736" s="101">
        <v>30</v>
      </c>
      <c r="Y736" s="133">
        <v>30</v>
      </c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97"/>
      <c r="AO736" s="97"/>
      <c r="AP736" s="97"/>
      <c r="AQ736" s="97"/>
      <c r="AR736" s="97"/>
      <c r="AS736" s="133"/>
      <c r="AT736" s="133"/>
      <c r="AU736" s="133"/>
      <c r="AV736" s="133"/>
      <c r="AW736" s="133"/>
      <c r="AX736" s="133"/>
      <c r="AY736" s="133"/>
      <c r="AZ736" s="133"/>
      <c r="BA736" s="97"/>
      <c r="BB736" s="133"/>
      <c r="BC736" s="133"/>
      <c r="BD736" s="133"/>
      <c r="BE736" s="133"/>
      <c r="BF736" s="133"/>
      <c r="BG736" s="133"/>
      <c r="BH736" s="133"/>
      <c r="BI736" s="133"/>
      <c r="BJ736" s="133"/>
      <c r="BK736" s="133"/>
      <c r="BL736" s="37">
        <f t="shared" si="43"/>
        <v>29.642857142857142</v>
      </c>
      <c r="BM736" s="37">
        <f t="shared" si="44"/>
        <v>39.523809523809526</v>
      </c>
      <c r="BN736" s="38">
        <v>20</v>
      </c>
      <c r="BO736" s="38">
        <v>20</v>
      </c>
      <c r="BP736" s="117">
        <f t="shared" si="45"/>
        <v>79.52380952380952</v>
      </c>
    </row>
    <row r="737" spans="1:68" s="4" customFormat="1" ht="18" customHeight="1">
      <c r="A737" s="29" t="s">
        <v>526</v>
      </c>
      <c r="B737" s="30" t="s">
        <v>598</v>
      </c>
      <c r="C737" s="31" t="s">
        <v>799</v>
      </c>
      <c r="D737" s="31" t="s">
        <v>1683</v>
      </c>
      <c r="E737" s="31" t="s">
        <v>1657</v>
      </c>
      <c r="F737" s="32" t="s">
        <v>800</v>
      </c>
      <c r="G737" s="33" t="s">
        <v>2419</v>
      </c>
      <c r="H737" s="33" t="s">
        <v>2420</v>
      </c>
      <c r="I737" s="36" t="s">
        <v>2039</v>
      </c>
      <c r="J737" s="35" t="s">
        <v>2362</v>
      </c>
      <c r="K737" s="35" t="s">
        <v>2054</v>
      </c>
      <c r="L737" s="125">
        <v>30</v>
      </c>
      <c r="M737" s="125">
        <v>30</v>
      </c>
      <c r="N737" s="133">
        <v>29</v>
      </c>
      <c r="O737" s="125">
        <v>30</v>
      </c>
      <c r="P737" s="125">
        <v>30</v>
      </c>
      <c r="Q737" s="125">
        <v>30</v>
      </c>
      <c r="R737" s="125">
        <v>30</v>
      </c>
      <c r="S737" s="125">
        <v>29</v>
      </c>
      <c r="T737" s="125">
        <v>29</v>
      </c>
      <c r="U737" s="125">
        <v>28</v>
      </c>
      <c r="V737" s="125">
        <v>30</v>
      </c>
      <c r="W737" s="125">
        <v>28</v>
      </c>
      <c r="X737" s="133">
        <v>28</v>
      </c>
      <c r="Y737" s="133">
        <v>30</v>
      </c>
      <c r="Z737" s="133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7"/>
      <c r="AT737" s="125"/>
      <c r="AU737" s="125"/>
      <c r="AV737" s="125"/>
      <c r="AW737" s="125"/>
      <c r="AX737" s="125"/>
      <c r="AY737" s="125"/>
      <c r="AZ737" s="125"/>
      <c r="BA737" s="125"/>
      <c r="BB737" s="127"/>
      <c r="BC737" s="127"/>
      <c r="BD737" s="127"/>
      <c r="BE737" s="127"/>
      <c r="BF737" s="127"/>
      <c r="BG737" s="127"/>
      <c r="BH737" s="127"/>
      <c r="BI737" s="127"/>
      <c r="BJ737" s="127"/>
      <c r="BK737" s="127"/>
      <c r="BL737" s="37">
        <f t="shared" si="43"/>
        <v>29.357142857142858</v>
      </c>
      <c r="BM737" s="37">
        <f t="shared" si="44"/>
        <v>39.14285714285714</v>
      </c>
      <c r="BN737" s="38">
        <v>20</v>
      </c>
      <c r="BO737" s="38">
        <v>20</v>
      </c>
      <c r="BP737" s="117">
        <f t="shared" si="45"/>
        <v>79.14285714285714</v>
      </c>
    </row>
    <row r="738" spans="1:68" ht="18" customHeight="1">
      <c r="A738" s="29" t="s">
        <v>2370</v>
      </c>
      <c r="B738" s="30" t="s">
        <v>598</v>
      </c>
      <c r="C738" s="31" t="s">
        <v>2566</v>
      </c>
      <c r="D738" s="31" t="s">
        <v>2562</v>
      </c>
      <c r="E738" s="31" t="s">
        <v>2567</v>
      </c>
      <c r="F738" s="32" t="s">
        <v>2568</v>
      </c>
      <c r="G738" s="33" t="s">
        <v>2257</v>
      </c>
      <c r="H738" s="33" t="s">
        <v>2074</v>
      </c>
      <c r="I738" s="35" t="s">
        <v>2039</v>
      </c>
      <c r="J738" s="35" t="s">
        <v>2362</v>
      </c>
      <c r="K738" s="35" t="s">
        <v>2376</v>
      </c>
      <c r="L738" s="97">
        <v>30</v>
      </c>
      <c r="M738" s="133">
        <v>28</v>
      </c>
      <c r="N738" s="133">
        <v>30</v>
      </c>
      <c r="O738" s="97">
        <v>27</v>
      </c>
      <c r="P738" s="133">
        <v>30</v>
      </c>
      <c r="Q738" s="133">
        <v>30</v>
      </c>
      <c r="R738" s="133">
        <v>30</v>
      </c>
      <c r="S738" s="133">
        <v>30</v>
      </c>
      <c r="T738" s="97">
        <v>27</v>
      </c>
      <c r="U738" s="133">
        <v>29</v>
      </c>
      <c r="V738" s="97">
        <v>29</v>
      </c>
      <c r="W738" s="133">
        <v>30</v>
      </c>
      <c r="X738" s="101">
        <v>30</v>
      </c>
      <c r="Y738" s="133">
        <v>30</v>
      </c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97"/>
      <c r="AO738" s="97"/>
      <c r="AP738" s="97"/>
      <c r="AQ738" s="97"/>
      <c r="AR738" s="97"/>
      <c r="AS738" s="133"/>
      <c r="AT738" s="133"/>
      <c r="AU738" s="133"/>
      <c r="AV738" s="133"/>
      <c r="AW738" s="133"/>
      <c r="AX738" s="133"/>
      <c r="AY738" s="133"/>
      <c r="AZ738" s="133"/>
      <c r="BA738" s="97"/>
      <c r="BB738" s="133"/>
      <c r="BC738" s="133"/>
      <c r="BD738" s="133"/>
      <c r="BE738" s="133"/>
      <c r="BF738" s="133"/>
      <c r="BG738" s="133"/>
      <c r="BH738" s="133"/>
      <c r="BI738" s="133"/>
      <c r="BJ738" s="133"/>
      <c r="BK738" s="133"/>
      <c r="BL738" s="37">
        <f t="shared" si="43"/>
        <v>29.285714285714285</v>
      </c>
      <c r="BM738" s="37">
        <f t="shared" si="44"/>
        <v>39.047619047619044</v>
      </c>
      <c r="BN738" s="38">
        <v>20</v>
      </c>
      <c r="BO738" s="38">
        <v>20</v>
      </c>
      <c r="BP738" s="117">
        <f t="shared" si="45"/>
        <v>79.04761904761904</v>
      </c>
    </row>
    <row r="739" spans="1:68" ht="18" customHeight="1">
      <c r="A739" s="29" t="s">
        <v>2370</v>
      </c>
      <c r="B739" s="30" t="s">
        <v>598</v>
      </c>
      <c r="C739" s="31" t="s">
        <v>2576</v>
      </c>
      <c r="D739" s="31" t="s">
        <v>2577</v>
      </c>
      <c r="E739" s="31" t="s">
        <v>2373</v>
      </c>
      <c r="F739" s="32" t="s">
        <v>2578</v>
      </c>
      <c r="G739" s="33" t="s">
        <v>2322</v>
      </c>
      <c r="H739" s="33" t="s">
        <v>2074</v>
      </c>
      <c r="I739" s="35" t="s">
        <v>2040</v>
      </c>
      <c r="J739" s="35" t="s">
        <v>2362</v>
      </c>
      <c r="K739" s="35" t="s">
        <v>2376</v>
      </c>
      <c r="L739" s="97" t="s">
        <v>2390</v>
      </c>
      <c r="M739" s="133">
        <v>28</v>
      </c>
      <c r="N739" s="133">
        <v>30</v>
      </c>
      <c r="O739" s="97">
        <v>30</v>
      </c>
      <c r="P739" s="133">
        <v>30</v>
      </c>
      <c r="Q739" s="133">
        <v>30</v>
      </c>
      <c r="R739" s="133">
        <v>30</v>
      </c>
      <c r="S739" s="133">
        <v>30</v>
      </c>
      <c r="T739" s="97">
        <v>28</v>
      </c>
      <c r="U739" s="133">
        <v>29</v>
      </c>
      <c r="V739" s="97">
        <v>27</v>
      </c>
      <c r="W739" s="133">
        <v>30</v>
      </c>
      <c r="X739" s="101">
        <v>30</v>
      </c>
      <c r="Y739" s="133">
        <v>30</v>
      </c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97"/>
      <c r="AO739" s="97"/>
      <c r="AP739" s="97"/>
      <c r="AQ739" s="97"/>
      <c r="AR739" s="97"/>
      <c r="AS739" s="133"/>
      <c r="AT739" s="133"/>
      <c r="AU739" s="133"/>
      <c r="AV739" s="133"/>
      <c r="AW739" s="133"/>
      <c r="AX739" s="133"/>
      <c r="AY739" s="133"/>
      <c r="AZ739" s="133"/>
      <c r="BA739" s="97"/>
      <c r="BB739" s="133"/>
      <c r="BC739" s="133"/>
      <c r="BD739" s="133"/>
      <c r="BE739" s="133"/>
      <c r="BF739" s="133"/>
      <c r="BG739" s="133"/>
      <c r="BH739" s="133"/>
      <c r="BI739" s="133"/>
      <c r="BJ739" s="133"/>
      <c r="BK739" s="133"/>
      <c r="BL739" s="37">
        <f t="shared" si="43"/>
        <v>29.384615384615383</v>
      </c>
      <c r="BM739" s="37">
        <f t="shared" si="44"/>
        <v>39.179487179487175</v>
      </c>
      <c r="BN739" s="38">
        <v>20</v>
      </c>
      <c r="BO739" s="38">
        <v>20</v>
      </c>
      <c r="BP739" s="117">
        <f t="shared" si="45"/>
        <v>79.17948717948718</v>
      </c>
    </row>
    <row r="740" spans="1:68" s="4" customFormat="1" ht="18" customHeight="1">
      <c r="A740" s="29" t="s">
        <v>2370</v>
      </c>
      <c r="B740" s="30" t="s">
        <v>598</v>
      </c>
      <c r="C740" s="31" t="s">
        <v>2579</v>
      </c>
      <c r="D740" s="31" t="s">
        <v>2580</v>
      </c>
      <c r="E740" s="31" t="s">
        <v>2581</v>
      </c>
      <c r="F740" s="32" t="s">
        <v>2582</v>
      </c>
      <c r="G740" s="33" t="s">
        <v>2080</v>
      </c>
      <c r="H740" s="33" t="s">
        <v>2074</v>
      </c>
      <c r="I740" s="35" t="s">
        <v>2040</v>
      </c>
      <c r="J740" s="35" t="s">
        <v>2362</v>
      </c>
      <c r="K740" s="35" t="s">
        <v>2376</v>
      </c>
      <c r="L740" s="97">
        <v>30</v>
      </c>
      <c r="M740" s="133">
        <v>28</v>
      </c>
      <c r="N740" s="133">
        <v>30</v>
      </c>
      <c r="O740" s="97">
        <v>30</v>
      </c>
      <c r="P740" s="133">
        <v>30</v>
      </c>
      <c r="Q740" s="133">
        <v>30</v>
      </c>
      <c r="R740" s="133">
        <v>30</v>
      </c>
      <c r="S740" s="133">
        <v>30</v>
      </c>
      <c r="T740" s="97" t="s">
        <v>2390</v>
      </c>
      <c r="U740" s="133" t="s">
        <v>2390</v>
      </c>
      <c r="V740" s="97" t="s">
        <v>2390</v>
      </c>
      <c r="W740" s="133">
        <v>30</v>
      </c>
      <c r="X740" s="101" t="s">
        <v>2390</v>
      </c>
      <c r="Y740" s="133">
        <v>30</v>
      </c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97"/>
      <c r="AO740" s="97"/>
      <c r="AP740" s="97"/>
      <c r="AQ740" s="97"/>
      <c r="AR740" s="97"/>
      <c r="AS740" s="133"/>
      <c r="AT740" s="133"/>
      <c r="AU740" s="133"/>
      <c r="AV740" s="133"/>
      <c r="AW740" s="133"/>
      <c r="AX740" s="133"/>
      <c r="AY740" s="133"/>
      <c r="AZ740" s="133"/>
      <c r="BA740" s="97"/>
      <c r="BB740" s="133"/>
      <c r="BC740" s="133"/>
      <c r="BD740" s="133"/>
      <c r="BE740" s="133"/>
      <c r="BF740" s="133"/>
      <c r="BG740" s="133"/>
      <c r="BH740" s="133"/>
      <c r="BI740" s="133"/>
      <c r="BJ740" s="133"/>
      <c r="BK740" s="133"/>
      <c r="BL740" s="37">
        <f t="shared" si="43"/>
        <v>29.8</v>
      </c>
      <c r="BM740" s="37">
        <f t="shared" si="44"/>
        <v>39.733333333333334</v>
      </c>
      <c r="BN740" s="38">
        <v>20</v>
      </c>
      <c r="BO740" s="38">
        <v>20</v>
      </c>
      <c r="BP740" s="117">
        <f t="shared" si="45"/>
        <v>79.73333333333333</v>
      </c>
    </row>
    <row r="741" spans="1:68" s="4" customFormat="1" ht="18" customHeight="1">
      <c r="A741" s="29" t="s">
        <v>526</v>
      </c>
      <c r="B741" s="30" t="s">
        <v>598</v>
      </c>
      <c r="C741" s="31" t="s">
        <v>801</v>
      </c>
      <c r="D741" s="31" t="s">
        <v>802</v>
      </c>
      <c r="E741" s="31" t="s">
        <v>666</v>
      </c>
      <c r="F741" s="32" t="s">
        <v>803</v>
      </c>
      <c r="G741" s="33" t="s">
        <v>804</v>
      </c>
      <c r="H741" s="33" t="s">
        <v>2420</v>
      </c>
      <c r="I741" s="34" t="s">
        <v>2039</v>
      </c>
      <c r="J741" s="35" t="s">
        <v>2362</v>
      </c>
      <c r="K741" s="35" t="s">
        <v>2054</v>
      </c>
      <c r="L741" s="125">
        <v>30</v>
      </c>
      <c r="M741" s="125">
        <v>30</v>
      </c>
      <c r="N741" s="133">
        <v>29</v>
      </c>
      <c r="O741" s="125">
        <v>30</v>
      </c>
      <c r="P741" s="125">
        <v>30</v>
      </c>
      <c r="Q741" s="125">
        <v>30</v>
      </c>
      <c r="R741" s="125">
        <v>30</v>
      </c>
      <c r="S741" s="125">
        <v>29</v>
      </c>
      <c r="T741" s="125">
        <v>29</v>
      </c>
      <c r="U741" s="125">
        <v>30</v>
      </c>
      <c r="V741" s="125">
        <v>30</v>
      </c>
      <c r="W741" s="125">
        <v>28</v>
      </c>
      <c r="X741" s="133">
        <v>28</v>
      </c>
      <c r="Y741" s="133">
        <v>30</v>
      </c>
      <c r="Z741" s="133"/>
      <c r="AA741" s="125"/>
      <c r="AB741" s="125"/>
      <c r="AC741" s="125"/>
      <c r="AD741" s="12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7"/>
      <c r="AT741" s="125"/>
      <c r="AU741" s="125"/>
      <c r="AV741" s="125"/>
      <c r="AW741" s="125"/>
      <c r="AX741" s="125"/>
      <c r="AY741" s="125"/>
      <c r="AZ741" s="125"/>
      <c r="BA741" s="125"/>
      <c r="BB741" s="127"/>
      <c r="BC741" s="127"/>
      <c r="BD741" s="127"/>
      <c r="BE741" s="127"/>
      <c r="BF741" s="127"/>
      <c r="BG741" s="127"/>
      <c r="BH741" s="127"/>
      <c r="BI741" s="127"/>
      <c r="BJ741" s="127"/>
      <c r="BK741" s="127"/>
      <c r="BL741" s="37">
        <f t="shared" si="43"/>
        <v>29.5</v>
      </c>
      <c r="BM741" s="37">
        <f t="shared" si="44"/>
        <v>39.333333333333336</v>
      </c>
      <c r="BN741" s="38">
        <v>20</v>
      </c>
      <c r="BO741" s="38">
        <v>20</v>
      </c>
      <c r="BP741" s="117">
        <f t="shared" si="45"/>
        <v>79.33333333333334</v>
      </c>
    </row>
    <row r="742" spans="1:68" s="4" customFormat="1" ht="18" customHeight="1">
      <c r="A742" s="29" t="s">
        <v>2370</v>
      </c>
      <c r="B742" s="30" t="s">
        <v>598</v>
      </c>
      <c r="C742" s="31" t="s">
        <v>2583</v>
      </c>
      <c r="D742" s="31" t="s">
        <v>2584</v>
      </c>
      <c r="E742" s="31" t="s">
        <v>2585</v>
      </c>
      <c r="F742" s="32" t="s">
        <v>2586</v>
      </c>
      <c r="G742" s="33" t="s">
        <v>2587</v>
      </c>
      <c r="H742" s="33" t="s">
        <v>2074</v>
      </c>
      <c r="I742" s="35" t="s">
        <v>2040</v>
      </c>
      <c r="J742" s="35" t="s">
        <v>2362</v>
      </c>
      <c r="K742" s="35" t="s">
        <v>2376</v>
      </c>
      <c r="L742" s="97">
        <v>30</v>
      </c>
      <c r="M742" s="133">
        <v>22</v>
      </c>
      <c r="N742" s="133">
        <v>30</v>
      </c>
      <c r="O742" s="97">
        <v>30</v>
      </c>
      <c r="P742" s="133">
        <v>30</v>
      </c>
      <c r="Q742" s="133">
        <v>30</v>
      </c>
      <c r="R742" s="133">
        <v>30</v>
      </c>
      <c r="S742" s="133">
        <v>30</v>
      </c>
      <c r="T742" s="97">
        <v>29</v>
      </c>
      <c r="U742" s="133">
        <v>30</v>
      </c>
      <c r="V742" s="97">
        <v>28</v>
      </c>
      <c r="W742" s="133">
        <v>30</v>
      </c>
      <c r="X742" s="101">
        <v>30</v>
      </c>
      <c r="Y742" s="133">
        <v>30</v>
      </c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97"/>
      <c r="AO742" s="97"/>
      <c r="AP742" s="97"/>
      <c r="AQ742" s="97"/>
      <c r="AR742" s="97"/>
      <c r="AS742" s="133"/>
      <c r="AT742" s="133"/>
      <c r="AU742" s="133"/>
      <c r="AV742" s="133"/>
      <c r="AW742" s="133"/>
      <c r="AX742" s="133"/>
      <c r="AY742" s="133"/>
      <c r="AZ742" s="133"/>
      <c r="BA742" s="97"/>
      <c r="BB742" s="133"/>
      <c r="BC742" s="133"/>
      <c r="BD742" s="133"/>
      <c r="BE742" s="133"/>
      <c r="BF742" s="133"/>
      <c r="BG742" s="133"/>
      <c r="BH742" s="133"/>
      <c r="BI742" s="133"/>
      <c r="BJ742" s="133"/>
      <c r="BK742" s="133"/>
      <c r="BL742" s="37">
        <f t="shared" si="43"/>
        <v>29.214285714285715</v>
      </c>
      <c r="BM742" s="37">
        <f t="shared" si="44"/>
        <v>38.952380952380956</v>
      </c>
      <c r="BN742" s="38">
        <v>20</v>
      </c>
      <c r="BO742" s="38">
        <v>20</v>
      </c>
      <c r="BP742" s="117">
        <f t="shared" si="45"/>
        <v>78.95238095238096</v>
      </c>
    </row>
    <row r="743" spans="1:68" ht="18" customHeight="1">
      <c r="A743" s="29" t="s">
        <v>526</v>
      </c>
      <c r="B743" s="30" t="s">
        <v>598</v>
      </c>
      <c r="C743" s="31" t="s">
        <v>805</v>
      </c>
      <c r="D743" s="31" t="s">
        <v>806</v>
      </c>
      <c r="E743" s="31" t="s">
        <v>1704</v>
      </c>
      <c r="F743" s="32" t="s">
        <v>807</v>
      </c>
      <c r="G743" s="33" t="s">
        <v>284</v>
      </c>
      <c r="H743" s="33" t="s">
        <v>2420</v>
      </c>
      <c r="I743" s="36" t="s">
        <v>2040</v>
      </c>
      <c r="J743" s="35" t="s">
        <v>2362</v>
      </c>
      <c r="K743" s="35" t="s">
        <v>2054</v>
      </c>
      <c r="L743" s="125">
        <v>30</v>
      </c>
      <c r="M743" s="125">
        <v>30</v>
      </c>
      <c r="N743" s="133">
        <v>29</v>
      </c>
      <c r="O743" s="125">
        <v>30</v>
      </c>
      <c r="P743" s="125">
        <v>30</v>
      </c>
      <c r="Q743" s="125">
        <v>30</v>
      </c>
      <c r="R743" s="125">
        <v>30</v>
      </c>
      <c r="S743" s="125">
        <v>30</v>
      </c>
      <c r="T743" s="125">
        <v>29</v>
      </c>
      <c r="U743" s="125">
        <v>30</v>
      </c>
      <c r="V743" s="125">
        <v>30</v>
      </c>
      <c r="W743" s="125">
        <v>27</v>
      </c>
      <c r="X743" s="133">
        <v>30</v>
      </c>
      <c r="Y743" s="133">
        <v>30</v>
      </c>
      <c r="Z743" s="133"/>
      <c r="AA743" s="125"/>
      <c r="AB743" s="125"/>
      <c r="AC743" s="125"/>
      <c r="AD743" s="125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7"/>
      <c r="AT743" s="125"/>
      <c r="AU743" s="125"/>
      <c r="AV743" s="125"/>
      <c r="AW743" s="125"/>
      <c r="AX743" s="125"/>
      <c r="AY743" s="125"/>
      <c r="AZ743" s="125"/>
      <c r="BA743" s="125"/>
      <c r="BB743" s="127"/>
      <c r="BC743" s="127"/>
      <c r="BD743" s="127"/>
      <c r="BE743" s="127"/>
      <c r="BF743" s="127"/>
      <c r="BG743" s="127"/>
      <c r="BH743" s="127"/>
      <c r="BI743" s="127"/>
      <c r="BJ743" s="127"/>
      <c r="BK743" s="127"/>
      <c r="BL743" s="37">
        <f t="shared" si="43"/>
        <v>29.642857142857142</v>
      </c>
      <c r="BM743" s="37">
        <f t="shared" si="44"/>
        <v>39.523809523809526</v>
      </c>
      <c r="BN743" s="38">
        <v>18</v>
      </c>
      <c r="BO743" s="38">
        <v>18</v>
      </c>
      <c r="BP743" s="117">
        <f t="shared" si="45"/>
        <v>75.52380952380952</v>
      </c>
    </row>
    <row r="744" spans="1:68" ht="18" customHeight="1">
      <c r="A744" s="29" t="s">
        <v>1589</v>
      </c>
      <c r="B744" s="30" t="s">
        <v>598</v>
      </c>
      <c r="C744" s="68" t="s">
        <v>1980</v>
      </c>
      <c r="D744" s="31" t="s">
        <v>1777</v>
      </c>
      <c r="E744" s="31" t="s">
        <v>1602</v>
      </c>
      <c r="F744" s="32" t="s">
        <v>2248</v>
      </c>
      <c r="G744" s="33" t="s">
        <v>2106</v>
      </c>
      <c r="H744" s="69" t="s">
        <v>1589</v>
      </c>
      <c r="I744" s="34" t="s">
        <v>2040</v>
      </c>
      <c r="J744" s="69" t="s">
        <v>2362</v>
      </c>
      <c r="K744" s="35" t="s">
        <v>2054</v>
      </c>
      <c r="L744" s="65">
        <v>30</v>
      </c>
      <c r="M744" s="65">
        <v>30</v>
      </c>
      <c r="N744" s="65">
        <v>28</v>
      </c>
      <c r="O744" s="65">
        <v>30</v>
      </c>
      <c r="P744" s="65">
        <v>26</v>
      </c>
      <c r="Q744" s="65">
        <v>30</v>
      </c>
      <c r="R744" s="65">
        <v>27</v>
      </c>
      <c r="S744" s="65">
        <v>30</v>
      </c>
      <c r="T744" s="65">
        <v>30</v>
      </c>
      <c r="U744" s="65">
        <v>30</v>
      </c>
      <c r="V744" s="65">
        <v>30</v>
      </c>
      <c r="W744" s="65">
        <v>28</v>
      </c>
      <c r="X744" s="67">
        <v>30</v>
      </c>
      <c r="Y744" s="65">
        <v>30</v>
      </c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  <c r="BG744" s="65"/>
      <c r="BH744" s="65"/>
      <c r="BI744" s="65"/>
      <c r="BJ744" s="65"/>
      <c r="BK744" s="65"/>
      <c r="BL744" s="37">
        <f t="shared" si="43"/>
        <v>29.214285714285715</v>
      </c>
      <c r="BM744" s="37">
        <f t="shared" si="44"/>
        <v>38.952380952380956</v>
      </c>
      <c r="BN744" s="38">
        <v>20</v>
      </c>
      <c r="BO744" s="38">
        <v>20</v>
      </c>
      <c r="BP744" s="117">
        <f t="shared" si="45"/>
        <v>78.95238095238096</v>
      </c>
    </row>
    <row r="745" spans="1:68" ht="18" customHeight="1">
      <c r="A745" s="29" t="s">
        <v>2370</v>
      </c>
      <c r="B745" s="30" t="s">
        <v>598</v>
      </c>
      <c r="C745" s="31" t="s">
        <v>2591</v>
      </c>
      <c r="D745" s="31" t="s">
        <v>2592</v>
      </c>
      <c r="E745" s="31" t="s">
        <v>2593</v>
      </c>
      <c r="F745" s="32" t="s">
        <v>2594</v>
      </c>
      <c r="G745" s="33" t="s">
        <v>2257</v>
      </c>
      <c r="H745" s="33" t="s">
        <v>2074</v>
      </c>
      <c r="I745" s="35" t="s">
        <v>2040</v>
      </c>
      <c r="J745" s="35" t="s">
        <v>2362</v>
      </c>
      <c r="K745" s="35" t="s">
        <v>2376</v>
      </c>
      <c r="L745" s="97">
        <v>30</v>
      </c>
      <c r="M745" s="133">
        <v>28</v>
      </c>
      <c r="N745" s="133">
        <v>29</v>
      </c>
      <c r="O745" s="97">
        <v>30</v>
      </c>
      <c r="P745" s="133">
        <v>30</v>
      </c>
      <c r="Q745" s="133">
        <v>30</v>
      </c>
      <c r="R745" s="133">
        <v>30</v>
      </c>
      <c r="S745" s="133">
        <v>30</v>
      </c>
      <c r="T745" s="97">
        <v>28</v>
      </c>
      <c r="U745" s="133">
        <v>30</v>
      </c>
      <c r="V745" s="97">
        <v>28</v>
      </c>
      <c r="W745" s="133">
        <v>30</v>
      </c>
      <c r="X745" s="101">
        <v>30</v>
      </c>
      <c r="Y745" s="133">
        <v>30</v>
      </c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97"/>
      <c r="AO745" s="97"/>
      <c r="AP745" s="97"/>
      <c r="AQ745" s="97"/>
      <c r="AR745" s="97"/>
      <c r="AS745" s="133"/>
      <c r="AT745" s="133"/>
      <c r="AU745" s="133"/>
      <c r="AV745" s="133"/>
      <c r="AW745" s="133"/>
      <c r="AX745" s="133"/>
      <c r="AY745" s="133"/>
      <c r="AZ745" s="133"/>
      <c r="BA745" s="97"/>
      <c r="BB745" s="133"/>
      <c r="BC745" s="133"/>
      <c r="BD745" s="133"/>
      <c r="BE745" s="133"/>
      <c r="BF745" s="133"/>
      <c r="BG745" s="133"/>
      <c r="BH745" s="133"/>
      <c r="BI745" s="133"/>
      <c r="BJ745" s="133"/>
      <c r="BK745" s="133"/>
      <c r="BL745" s="37">
        <f t="shared" si="43"/>
        <v>29.5</v>
      </c>
      <c r="BM745" s="37">
        <f t="shared" si="44"/>
        <v>39.333333333333336</v>
      </c>
      <c r="BN745" s="38">
        <v>20</v>
      </c>
      <c r="BO745" s="38">
        <v>20</v>
      </c>
      <c r="BP745" s="117">
        <f t="shared" si="45"/>
        <v>79.33333333333334</v>
      </c>
    </row>
    <row r="746" spans="1:68" ht="18" customHeight="1">
      <c r="A746" s="29" t="s">
        <v>2370</v>
      </c>
      <c r="B746" s="30" t="s">
        <v>598</v>
      </c>
      <c r="C746" s="31" t="s">
        <v>2595</v>
      </c>
      <c r="D746" s="31" t="s">
        <v>2592</v>
      </c>
      <c r="E746" s="31" t="s">
        <v>2491</v>
      </c>
      <c r="F746" s="32" t="s">
        <v>2596</v>
      </c>
      <c r="G746" s="33" t="s">
        <v>2597</v>
      </c>
      <c r="H746" s="33" t="s">
        <v>2074</v>
      </c>
      <c r="I746" s="35" t="s">
        <v>2039</v>
      </c>
      <c r="J746" s="35" t="s">
        <v>2362</v>
      </c>
      <c r="K746" s="35" t="s">
        <v>2376</v>
      </c>
      <c r="L746" s="97">
        <v>28</v>
      </c>
      <c r="M746" s="133">
        <v>22</v>
      </c>
      <c r="N746" s="133">
        <v>28</v>
      </c>
      <c r="O746" s="97">
        <v>28</v>
      </c>
      <c r="P746" s="133">
        <v>30</v>
      </c>
      <c r="Q746" s="133">
        <v>30</v>
      </c>
      <c r="R746" s="133">
        <v>30</v>
      </c>
      <c r="S746" s="133">
        <v>30</v>
      </c>
      <c r="T746" s="97">
        <v>27</v>
      </c>
      <c r="U746" s="133">
        <v>28</v>
      </c>
      <c r="V746" s="97">
        <v>20</v>
      </c>
      <c r="W746" s="133">
        <v>30</v>
      </c>
      <c r="X746" s="101">
        <v>30</v>
      </c>
      <c r="Y746" s="133">
        <v>30</v>
      </c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97"/>
      <c r="AO746" s="97"/>
      <c r="AP746" s="97"/>
      <c r="AQ746" s="97"/>
      <c r="AR746" s="97"/>
      <c r="AS746" s="133"/>
      <c r="AT746" s="133"/>
      <c r="AU746" s="133"/>
      <c r="AV746" s="133"/>
      <c r="AW746" s="133"/>
      <c r="AX746" s="133"/>
      <c r="AY746" s="133"/>
      <c r="AZ746" s="133"/>
      <c r="BA746" s="97"/>
      <c r="BB746" s="133"/>
      <c r="BC746" s="133"/>
      <c r="BD746" s="133"/>
      <c r="BE746" s="133"/>
      <c r="BF746" s="133"/>
      <c r="BG746" s="133"/>
      <c r="BH746" s="133"/>
      <c r="BI746" s="133"/>
      <c r="BJ746" s="133"/>
      <c r="BK746" s="133"/>
      <c r="BL746" s="37">
        <f t="shared" si="43"/>
        <v>27.928571428571427</v>
      </c>
      <c r="BM746" s="37">
        <f t="shared" si="44"/>
        <v>37.238095238095234</v>
      </c>
      <c r="BN746" s="38">
        <v>20</v>
      </c>
      <c r="BO746" s="38">
        <v>20</v>
      </c>
      <c r="BP746" s="117">
        <f t="shared" si="45"/>
        <v>77.23809523809524</v>
      </c>
    </row>
    <row r="747" spans="1:68" ht="18" customHeight="1">
      <c r="A747" s="29" t="s">
        <v>526</v>
      </c>
      <c r="B747" s="30" t="s">
        <v>598</v>
      </c>
      <c r="C747" s="31" t="s">
        <v>808</v>
      </c>
      <c r="D747" s="31" t="s">
        <v>809</v>
      </c>
      <c r="E747" s="31" t="s">
        <v>1798</v>
      </c>
      <c r="F747" s="32" t="s">
        <v>810</v>
      </c>
      <c r="G747" s="33" t="s">
        <v>277</v>
      </c>
      <c r="H747" s="33" t="s">
        <v>2420</v>
      </c>
      <c r="I747" s="36" t="s">
        <v>2040</v>
      </c>
      <c r="J747" s="35" t="s">
        <v>2362</v>
      </c>
      <c r="K747" s="35" t="s">
        <v>2054</v>
      </c>
      <c r="L747" s="125">
        <v>30</v>
      </c>
      <c r="M747" s="125">
        <v>30</v>
      </c>
      <c r="N747" s="133">
        <v>29</v>
      </c>
      <c r="O747" s="125">
        <v>30</v>
      </c>
      <c r="P747" s="125">
        <v>30</v>
      </c>
      <c r="Q747" s="125">
        <v>30</v>
      </c>
      <c r="R747" s="125">
        <v>30</v>
      </c>
      <c r="S747" s="125">
        <v>30</v>
      </c>
      <c r="T747" s="125">
        <v>29</v>
      </c>
      <c r="U747" s="125">
        <v>30</v>
      </c>
      <c r="V747" s="125">
        <v>30</v>
      </c>
      <c r="W747" s="125">
        <v>30</v>
      </c>
      <c r="X747" s="133">
        <v>28</v>
      </c>
      <c r="Y747" s="133">
        <v>30</v>
      </c>
      <c r="Z747" s="133"/>
      <c r="AA747" s="125"/>
      <c r="AB747" s="125"/>
      <c r="AC747" s="125"/>
      <c r="AD747" s="12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7"/>
      <c r="AT747" s="125"/>
      <c r="AU747" s="125"/>
      <c r="AV747" s="125"/>
      <c r="AW747" s="125"/>
      <c r="AX747" s="125"/>
      <c r="AY747" s="125"/>
      <c r="AZ747" s="125"/>
      <c r="BA747" s="125"/>
      <c r="BB747" s="127"/>
      <c r="BC747" s="127"/>
      <c r="BD747" s="127"/>
      <c r="BE747" s="127"/>
      <c r="BF747" s="127"/>
      <c r="BG747" s="127"/>
      <c r="BH747" s="127"/>
      <c r="BI747" s="127"/>
      <c r="BJ747" s="127"/>
      <c r="BK747" s="127"/>
      <c r="BL747" s="37">
        <f t="shared" si="43"/>
        <v>29.714285714285715</v>
      </c>
      <c r="BM747" s="37">
        <f t="shared" si="44"/>
        <v>39.61904761904762</v>
      </c>
      <c r="BN747" s="38">
        <v>20</v>
      </c>
      <c r="BO747" s="38">
        <v>20</v>
      </c>
      <c r="BP747" s="117">
        <f t="shared" si="45"/>
        <v>79.61904761904762</v>
      </c>
    </row>
    <row r="748" spans="1:68" ht="18" customHeight="1">
      <c r="A748" s="29" t="s">
        <v>526</v>
      </c>
      <c r="B748" s="30" t="s">
        <v>598</v>
      </c>
      <c r="C748" s="31" t="s">
        <v>811</v>
      </c>
      <c r="D748" s="31" t="s">
        <v>812</v>
      </c>
      <c r="E748" s="31" t="s">
        <v>813</v>
      </c>
      <c r="F748" s="32" t="s">
        <v>814</v>
      </c>
      <c r="G748" s="33" t="s">
        <v>2080</v>
      </c>
      <c r="H748" s="33" t="s">
        <v>2074</v>
      </c>
      <c r="I748" s="36" t="s">
        <v>2040</v>
      </c>
      <c r="J748" s="35" t="s">
        <v>2362</v>
      </c>
      <c r="K748" s="35" t="s">
        <v>2054</v>
      </c>
      <c r="L748" s="125">
        <v>30</v>
      </c>
      <c r="M748" s="125">
        <v>30</v>
      </c>
      <c r="N748" s="133">
        <v>29</v>
      </c>
      <c r="O748" s="125">
        <v>30</v>
      </c>
      <c r="P748" s="125">
        <v>30</v>
      </c>
      <c r="Q748" s="125">
        <v>30</v>
      </c>
      <c r="R748" s="125">
        <v>30</v>
      </c>
      <c r="S748" s="125">
        <v>30</v>
      </c>
      <c r="T748" s="125">
        <v>30</v>
      </c>
      <c r="U748" s="125">
        <v>30</v>
      </c>
      <c r="V748" s="125">
        <v>30</v>
      </c>
      <c r="W748" s="125">
        <v>27</v>
      </c>
      <c r="X748" s="133">
        <v>30</v>
      </c>
      <c r="Y748" s="133">
        <v>30</v>
      </c>
      <c r="Z748" s="133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7"/>
      <c r="AT748" s="125"/>
      <c r="AU748" s="125"/>
      <c r="AV748" s="125"/>
      <c r="AW748" s="125"/>
      <c r="AX748" s="125"/>
      <c r="AY748" s="125"/>
      <c r="AZ748" s="125"/>
      <c r="BA748" s="125"/>
      <c r="BB748" s="127"/>
      <c r="BC748" s="127"/>
      <c r="BD748" s="127"/>
      <c r="BE748" s="127"/>
      <c r="BF748" s="127"/>
      <c r="BG748" s="127"/>
      <c r="BH748" s="127"/>
      <c r="BI748" s="127"/>
      <c r="BJ748" s="127"/>
      <c r="BK748" s="127"/>
      <c r="BL748" s="37">
        <f t="shared" si="43"/>
        <v>29.714285714285715</v>
      </c>
      <c r="BM748" s="37">
        <f t="shared" si="44"/>
        <v>39.61904761904762</v>
      </c>
      <c r="BN748" s="38">
        <v>20</v>
      </c>
      <c r="BO748" s="38">
        <v>20</v>
      </c>
      <c r="BP748" s="117">
        <f t="shared" si="45"/>
        <v>79.61904761904762</v>
      </c>
    </row>
    <row r="749" spans="1:68" ht="18" customHeight="1">
      <c r="A749" s="29" t="s">
        <v>526</v>
      </c>
      <c r="B749" s="30" t="s">
        <v>598</v>
      </c>
      <c r="C749" s="31" t="s">
        <v>815</v>
      </c>
      <c r="D749" s="31" t="s">
        <v>450</v>
      </c>
      <c r="E749" s="31" t="s">
        <v>816</v>
      </c>
      <c r="F749" s="32" t="s">
        <v>817</v>
      </c>
      <c r="G749" s="33" t="s">
        <v>2080</v>
      </c>
      <c r="H749" s="33" t="s">
        <v>2074</v>
      </c>
      <c r="I749" s="36" t="s">
        <v>2040</v>
      </c>
      <c r="J749" s="35" t="s">
        <v>2362</v>
      </c>
      <c r="K749" s="35" t="s">
        <v>2054</v>
      </c>
      <c r="L749" s="125">
        <v>30</v>
      </c>
      <c r="M749" s="125">
        <v>30</v>
      </c>
      <c r="N749" s="133">
        <v>30</v>
      </c>
      <c r="O749" s="125">
        <v>30</v>
      </c>
      <c r="P749" s="125">
        <v>30</v>
      </c>
      <c r="Q749" s="125">
        <v>30</v>
      </c>
      <c r="R749" s="125">
        <v>30</v>
      </c>
      <c r="S749" s="125">
        <v>28</v>
      </c>
      <c r="T749" s="125">
        <v>30</v>
      </c>
      <c r="U749" s="125">
        <v>30</v>
      </c>
      <c r="V749" s="125">
        <v>30</v>
      </c>
      <c r="W749" s="125">
        <v>30</v>
      </c>
      <c r="X749" s="133">
        <v>28</v>
      </c>
      <c r="Y749" s="133">
        <v>30</v>
      </c>
      <c r="Z749" s="133"/>
      <c r="AA749" s="125"/>
      <c r="AB749" s="125"/>
      <c r="AC749" s="125"/>
      <c r="AD749" s="12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7"/>
      <c r="AT749" s="125"/>
      <c r="AU749" s="125"/>
      <c r="AV749" s="125"/>
      <c r="AW749" s="125"/>
      <c r="AX749" s="125"/>
      <c r="AY749" s="125"/>
      <c r="AZ749" s="125"/>
      <c r="BA749" s="125"/>
      <c r="BB749" s="127"/>
      <c r="BC749" s="127"/>
      <c r="BD749" s="127"/>
      <c r="BE749" s="127"/>
      <c r="BF749" s="127"/>
      <c r="BG749" s="127"/>
      <c r="BH749" s="127"/>
      <c r="BI749" s="127"/>
      <c r="BJ749" s="127"/>
      <c r="BK749" s="127"/>
      <c r="BL749" s="37">
        <f t="shared" si="43"/>
        <v>29.714285714285715</v>
      </c>
      <c r="BM749" s="37">
        <f t="shared" si="44"/>
        <v>39.61904761904762</v>
      </c>
      <c r="BN749" s="38">
        <v>20</v>
      </c>
      <c r="BO749" s="38">
        <v>20</v>
      </c>
      <c r="BP749" s="117">
        <f t="shared" si="45"/>
        <v>79.61904761904762</v>
      </c>
    </row>
    <row r="750" spans="1:68" ht="18" customHeight="1">
      <c r="A750" s="29" t="s">
        <v>526</v>
      </c>
      <c r="B750" s="30" t="s">
        <v>598</v>
      </c>
      <c r="C750" s="31" t="s">
        <v>818</v>
      </c>
      <c r="D750" s="31" t="s">
        <v>819</v>
      </c>
      <c r="E750" s="31" t="s">
        <v>1619</v>
      </c>
      <c r="F750" s="32" t="s">
        <v>820</v>
      </c>
      <c r="G750" s="33" t="s">
        <v>2419</v>
      </c>
      <c r="H750" s="33" t="s">
        <v>2420</v>
      </c>
      <c r="I750" s="36" t="s">
        <v>2040</v>
      </c>
      <c r="J750" s="35" t="s">
        <v>2362</v>
      </c>
      <c r="K750" s="35" t="s">
        <v>2054</v>
      </c>
      <c r="L750" s="125">
        <v>30</v>
      </c>
      <c r="M750" s="125">
        <v>30</v>
      </c>
      <c r="N750" s="133">
        <v>29</v>
      </c>
      <c r="O750" s="125">
        <v>30</v>
      </c>
      <c r="P750" s="125">
        <v>30</v>
      </c>
      <c r="Q750" s="125">
        <v>30</v>
      </c>
      <c r="R750" s="125">
        <v>30</v>
      </c>
      <c r="S750" s="125">
        <v>30</v>
      </c>
      <c r="T750" s="125">
        <v>30</v>
      </c>
      <c r="U750" s="125">
        <v>30</v>
      </c>
      <c r="V750" s="125">
        <v>30</v>
      </c>
      <c r="W750" s="125">
        <v>27</v>
      </c>
      <c r="X750" s="133">
        <v>30</v>
      </c>
      <c r="Y750" s="133">
        <v>30</v>
      </c>
      <c r="Z750" s="133"/>
      <c r="AA750" s="125"/>
      <c r="AB750" s="125"/>
      <c r="AC750" s="125"/>
      <c r="AD750" s="12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7"/>
      <c r="AT750" s="125"/>
      <c r="AU750" s="125"/>
      <c r="AV750" s="125"/>
      <c r="AW750" s="125"/>
      <c r="AX750" s="125"/>
      <c r="AY750" s="125"/>
      <c r="AZ750" s="125"/>
      <c r="BA750" s="125"/>
      <c r="BB750" s="127"/>
      <c r="BC750" s="127"/>
      <c r="BD750" s="127"/>
      <c r="BE750" s="127"/>
      <c r="BF750" s="127"/>
      <c r="BG750" s="127"/>
      <c r="BH750" s="127"/>
      <c r="BI750" s="127"/>
      <c r="BJ750" s="127"/>
      <c r="BK750" s="127"/>
      <c r="BL750" s="37">
        <f t="shared" si="43"/>
        <v>29.714285714285715</v>
      </c>
      <c r="BM750" s="37">
        <f t="shared" si="44"/>
        <v>39.61904761904762</v>
      </c>
      <c r="BN750" s="38">
        <v>20</v>
      </c>
      <c r="BO750" s="38">
        <v>20</v>
      </c>
      <c r="BP750" s="117">
        <f t="shared" si="45"/>
        <v>79.61904761904762</v>
      </c>
    </row>
    <row r="751" spans="1:68" ht="18" customHeight="1">
      <c r="A751" s="29" t="s">
        <v>2370</v>
      </c>
      <c r="B751" s="30" t="s">
        <v>598</v>
      </c>
      <c r="C751" s="31" t="s">
        <v>2602</v>
      </c>
      <c r="D751" s="31" t="s">
        <v>2603</v>
      </c>
      <c r="E751" s="31" t="s">
        <v>2373</v>
      </c>
      <c r="F751" s="32" t="s">
        <v>2604</v>
      </c>
      <c r="G751" s="33" t="s">
        <v>2410</v>
      </c>
      <c r="H751" s="33" t="s">
        <v>2074</v>
      </c>
      <c r="I751" s="35" t="s">
        <v>2040</v>
      </c>
      <c r="J751" s="35" t="s">
        <v>2362</v>
      </c>
      <c r="K751" s="35" t="s">
        <v>2376</v>
      </c>
      <c r="L751" s="97">
        <v>30</v>
      </c>
      <c r="M751" s="133">
        <v>28</v>
      </c>
      <c r="N751" s="133">
        <v>30</v>
      </c>
      <c r="O751" s="97">
        <v>30</v>
      </c>
      <c r="P751" s="133">
        <v>30</v>
      </c>
      <c r="Q751" s="133">
        <v>30</v>
      </c>
      <c r="R751" s="133">
        <v>30</v>
      </c>
      <c r="S751" s="133">
        <v>30</v>
      </c>
      <c r="T751" s="97">
        <v>27</v>
      </c>
      <c r="U751" s="133">
        <v>30</v>
      </c>
      <c r="V751" s="97">
        <v>30</v>
      </c>
      <c r="W751" s="133">
        <v>30</v>
      </c>
      <c r="X751" s="101">
        <v>30</v>
      </c>
      <c r="Y751" s="133">
        <v>30</v>
      </c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97"/>
      <c r="AO751" s="97"/>
      <c r="AP751" s="97"/>
      <c r="AQ751" s="97"/>
      <c r="AR751" s="97"/>
      <c r="AS751" s="133"/>
      <c r="AT751" s="133"/>
      <c r="AU751" s="133"/>
      <c r="AV751" s="133"/>
      <c r="AW751" s="133"/>
      <c r="AX751" s="133"/>
      <c r="AY751" s="133"/>
      <c r="AZ751" s="133"/>
      <c r="BA751" s="97"/>
      <c r="BB751" s="133"/>
      <c r="BC751" s="133"/>
      <c r="BD751" s="133"/>
      <c r="BE751" s="133"/>
      <c r="BF751" s="133"/>
      <c r="BG751" s="133"/>
      <c r="BH751" s="133"/>
      <c r="BI751" s="133"/>
      <c r="BJ751" s="133"/>
      <c r="BK751" s="133"/>
      <c r="BL751" s="37">
        <f t="shared" si="43"/>
        <v>29.642857142857142</v>
      </c>
      <c r="BM751" s="37">
        <f t="shared" si="44"/>
        <v>39.523809523809526</v>
      </c>
      <c r="BN751" s="38">
        <v>20</v>
      </c>
      <c r="BO751" s="38">
        <v>20</v>
      </c>
      <c r="BP751" s="117">
        <f t="shared" si="45"/>
        <v>79.52380952380952</v>
      </c>
    </row>
    <row r="752" spans="1:68" ht="18" customHeight="1">
      <c r="A752" s="29" t="s">
        <v>526</v>
      </c>
      <c r="B752" s="30" t="s">
        <v>598</v>
      </c>
      <c r="C752" s="31" t="s">
        <v>824</v>
      </c>
      <c r="D752" s="31" t="s">
        <v>453</v>
      </c>
      <c r="E752" s="31" t="s">
        <v>1820</v>
      </c>
      <c r="F752" s="32" t="s">
        <v>825</v>
      </c>
      <c r="G752" s="33" t="s">
        <v>2080</v>
      </c>
      <c r="H752" s="33" t="s">
        <v>2074</v>
      </c>
      <c r="I752" s="36" t="s">
        <v>2039</v>
      </c>
      <c r="J752" s="35" t="s">
        <v>2362</v>
      </c>
      <c r="K752" s="35" t="s">
        <v>2054</v>
      </c>
      <c r="L752" s="125">
        <v>30</v>
      </c>
      <c r="M752" s="125">
        <v>30</v>
      </c>
      <c r="N752" s="133">
        <v>26</v>
      </c>
      <c r="O752" s="125">
        <v>30</v>
      </c>
      <c r="P752" s="125">
        <v>30</v>
      </c>
      <c r="Q752" s="125">
        <v>30</v>
      </c>
      <c r="R752" s="125">
        <v>30</v>
      </c>
      <c r="S752" s="125">
        <v>30</v>
      </c>
      <c r="T752" s="125">
        <v>30</v>
      </c>
      <c r="U752" s="125">
        <v>30</v>
      </c>
      <c r="V752" s="125">
        <v>30</v>
      </c>
      <c r="W752" s="125">
        <v>30</v>
      </c>
      <c r="X752" s="133">
        <v>28</v>
      </c>
      <c r="Y752" s="133">
        <v>30</v>
      </c>
      <c r="Z752" s="133"/>
      <c r="AA752" s="125"/>
      <c r="AB752" s="125"/>
      <c r="AC752" s="125"/>
      <c r="AD752" s="12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7"/>
      <c r="AT752" s="125"/>
      <c r="AU752" s="125"/>
      <c r="AV752" s="125"/>
      <c r="AW752" s="125"/>
      <c r="AX752" s="125"/>
      <c r="AY752" s="125"/>
      <c r="AZ752" s="125"/>
      <c r="BA752" s="125"/>
      <c r="BB752" s="127"/>
      <c r="BC752" s="127"/>
      <c r="BD752" s="127"/>
      <c r="BE752" s="127"/>
      <c r="BF752" s="127"/>
      <c r="BG752" s="127"/>
      <c r="BH752" s="127"/>
      <c r="BI752" s="127"/>
      <c r="BJ752" s="127"/>
      <c r="BK752" s="127"/>
      <c r="BL752" s="37">
        <f t="shared" si="43"/>
        <v>29.571428571428573</v>
      </c>
      <c r="BM752" s="37">
        <f t="shared" si="44"/>
        <v>39.42857142857143</v>
      </c>
      <c r="BN752" s="38">
        <v>20</v>
      </c>
      <c r="BO752" s="38">
        <v>20</v>
      </c>
      <c r="BP752" s="117">
        <f t="shared" si="45"/>
        <v>79.42857142857143</v>
      </c>
    </row>
    <row r="753" spans="1:68" ht="18" customHeight="1">
      <c r="A753" s="29" t="s">
        <v>526</v>
      </c>
      <c r="B753" s="30" t="s">
        <v>598</v>
      </c>
      <c r="C753" s="31" t="s">
        <v>828</v>
      </c>
      <c r="D753" s="31" t="s">
        <v>453</v>
      </c>
      <c r="E753" s="31" t="s">
        <v>1764</v>
      </c>
      <c r="F753" s="32" t="s">
        <v>829</v>
      </c>
      <c r="G753" s="33" t="s">
        <v>56</v>
      </c>
      <c r="H753" s="33" t="s">
        <v>2420</v>
      </c>
      <c r="I753" s="36" t="s">
        <v>2039</v>
      </c>
      <c r="J753" s="35" t="s">
        <v>2362</v>
      </c>
      <c r="K753" s="35" t="s">
        <v>2054</v>
      </c>
      <c r="L753" s="125">
        <v>30</v>
      </c>
      <c r="M753" s="125">
        <v>30</v>
      </c>
      <c r="N753" s="133">
        <v>29</v>
      </c>
      <c r="O753" s="125">
        <v>30</v>
      </c>
      <c r="P753" s="125">
        <v>30</v>
      </c>
      <c r="Q753" s="125">
        <v>30</v>
      </c>
      <c r="R753" s="125">
        <v>30</v>
      </c>
      <c r="S753" s="125">
        <v>28</v>
      </c>
      <c r="T753" s="125">
        <v>30</v>
      </c>
      <c r="U753" s="125">
        <v>30</v>
      </c>
      <c r="V753" s="125">
        <v>30</v>
      </c>
      <c r="W753" s="125">
        <v>27</v>
      </c>
      <c r="X753" s="133">
        <v>28</v>
      </c>
      <c r="Y753" s="133">
        <v>30</v>
      </c>
      <c r="Z753" s="133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7"/>
      <c r="AT753" s="125"/>
      <c r="AU753" s="125"/>
      <c r="AV753" s="125"/>
      <c r="AW753" s="125"/>
      <c r="AX753" s="125"/>
      <c r="AY753" s="125"/>
      <c r="AZ753" s="125"/>
      <c r="BA753" s="125"/>
      <c r="BB753" s="127"/>
      <c r="BC753" s="127"/>
      <c r="BD753" s="127"/>
      <c r="BE753" s="127"/>
      <c r="BF753" s="127"/>
      <c r="BG753" s="127"/>
      <c r="BH753" s="127"/>
      <c r="BI753" s="127"/>
      <c r="BJ753" s="127"/>
      <c r="BK753" s="127"/>
      <c r="BL753" s="37">
        <f t="shared" si="43"/>
        <v>29.428571428571427</v>
      </c>
      <c r="BM753" s="37">
        <f t="shared" si="44"/>
        <v>39.238095238095234</v>
      </c>
      <c r="BN753" s="38">
        <v>20</v>
      </c>
      <c r="BO753" s="38">
        <v>20</v>
      </c>
      <c r="BP753" s="117">
        <f t="shared" si="45"/>
        <v>79.23809523809524</v>
      </c>
    </row>
    <row r="754" spans="1:68" ht="18" customHeight="1">
      <c r="A754" s="29" t="s">
        <v>526</v>
      </c>
      <c r="B754" s="30" t="s">
        <v>598</v>
      </c>
      <c r="C754" s="31" t="s">
        <v>830</v>
      </c>
      <c r="D754" s="31" t="s">
        <v>831</v>
      </c>
      <c r="E754" s="31" t="s">
        <v>2475</v>
      </c>
      <c r="F754" s="32" t="s">
        <v>832</v>
      </c>
      <c r="G754" s="33" t="s">
        <v>410</v>
      </c>
      <c r="H754" s="33" t="s">
        <v>2420</v>
      </c>
      <c r="I754" s="36" t="s">
        <v>2040</v>
      </c>
      <c r="J754" s="35" t="s">
        <v>2362</v>
      </c>
      <c r="K754" s="35" t="s">
        <v>2376</v>
      </c>
      <c r="L754" s="125">
        <v>30</v>
      </c>
      <c r="M754" s="125">
        <v>30</v>
      </c>
      <c r="N754" s="133">
        <v>29</v>
      </c>
      <c r="O754" s="125">
        <v>30</v>
      </c>
      <c r="P754" s="125">
        <v>30</v>
      </c>
      <c r="Q754" s="125">
        <v>30</v>
      </c>
      <c r="R754" s="125">
        <v>30</v>
      </c>
      <c r="S754" s="125">
        <v>28</v>
      </c>
      <c r="T754" s="125">
        <v>30</v>
      </c>
      <c r="U754" s="125">
        <v>30</v>
      </c>
      <c r="V754" s="125">
        <v>30</v>
      </c>
      <c r="W754" s="125">
        <v>30</v>
      </c>
      <c r="X754" s="133">
        <v>28</v>
      </c>
      <c r="Y754" s="133">
        <v>30</v>
      </c>
      <c r="Z754" s="133"/>
      <c r="AA754" s="125"/>
      <c r="AB754" s="125"/>
      <c r="AC754" s="125"/>
      <c r="AD754" s="12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7"/>
      <c r="AT754" s="125"/>
      <c r="AU754" s="125"/>
      <c r="AV754" s="125"/>
      <c r="AW754" s="125"/>
      <c r="AX754" s="125"/>
      <c r="AY754" s="125"/>
      <c r="AZ754" s="125"/>
      <c r="BA754" s="125"/>
      <c r="BB754" s="127"/>
      <c r="BC754" s="127"/>
      <c r="BD754" s="127"/>
      <c r="BE754" s="127"/>
      <c r="BF754" s="127"/>
      <c r="BG754" s="127"/>
      <c r="BH754" s="127"/>
      <c r="BI754" s="127"/>
      <c r="BJ754" s="127"/>
      <c r="BK754" s="127"/>
      <c r="BL754" s="37">
        <f t="shared" si="43"/>
        <v>29.642857142857142</v>
      </c>
      <c r="BM754" s="37">
        <f t="shared" si="44"/>
        <v>39.523809523809526</v>
      </c>
      <c r="BN754" s="38">
        <v>18</v>
      </c>
      <c r="BO754" s="38">
        <v>18</v>
      </c>
      <c r="BP754" s="117">
        <f t="shared" si="45"/>
        <v>75.52380952380952</v>
      </c>
    </row>
    <row r="755" spans="1:68" ht="18" customHeight="1">
      <c r="A755" s="29" t="s">
        <v>526</v>
      </c>
      <c r="B755" s="30" t="s">
        <v>598</v>
      </c>
      <c r="C755" s="31" t="s">
        <v>833</v>
      </c>
      <c r="D755" s="31" t="s">
        <v>834</v>
      </c>
      <c r="E755" s="31" t="s">
        <v>835</v>
      </c>
      <c r="F755" s="32" t="s">
        <v>836</v>
      </c>
      <c r="G755" s="33" t="s">
        <v>284</v>
      </c>
      <c r="H755" s="33" t="s">
        <v>2420</v>
      </c>
      <c r="I755" s="36" t="s">
        <v>2039</v>
      </c>
      <c r="J755" s="35" t="s">
        <v>2362</v>
      </c>
      <c r="K755" s="35" t="s">
        <v>2054</v>
      </c>
      <c r="L755" s="133">
        <v>30</v>
      </c>
      <c r="M755" s="133">
        <v>30</v>
      </c>
      <c r="N755" s="133">
        <v>30</v>
      </c>
      <c r="O755" s="125">
        <v>30</v>
      </c>
      <c r="P755" s="133">
        <v>30</v>
      </c>
      <c r="Q755" s="133">
        <v>30</v>
      </c>
      <c r="R755" s="133">
        <v>30</v>
      </c>
      <c r="S755" s="125">
        <v>30</v>
      </c>
      <c r="T755" s="125">
        <v>29</v>
      </c>
      <c r="U755" s="133">
        <v>30</v>
      </c>
      <c r="V755" s="125">
        <v>30</v>
      </c>
      <c r="W755" s="133">
        <v>30</v>
      </c>
      <c r="X755" s="133">
        <v>28</v>
      </c>
      <c r="Y755" s="133">
        <v>30</v>
      </c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27"/>
      <c r="AT755" s="133"/>
      <c r="AU755" s="133"/>
      <c r="AV755" s="133"/>
      <c r="AW755" s="133"/>
      <c r="AX755" s="133"/>
      <c r="AY755" s="133"/>
      <c r="AZ755" s="133"/>
      <c r="BA755" s="133"/>
      <c r="BB755" s="127"/>
      <c r="BC755" s="127"/>
      <c r="BD755" s="127"/>
      <c r="BE755" s="127"/>
      <c r="BF755" s="127"/>
      <c r="BG755" s="127"/>
      <c r="BH755" s="127"/>
      <c r="BI755" s="127"/>
      <c r="BJ755" s="127"/>
      <c r="BK755" s="127"/>
      <c r="BL755" s="37">
        <f t="shared" si="43"/>
        <v>29.785714285714285</v>
      </c>
      <c r="BM755" s="37">
        <f t="shared" si="44"/>
        <v>39.71428571428571</v>
      </c>
      <c r="BN755" s="38">
        <v>20</v>
      </c>
      <c r="BO755" s="38">
        <v>20</v>
      </c>
      <c r="BP755" s="117">
        <f t="shared" si="45"/>
        <v>79.71428571428571</v>
      </c>
    </row>
    <row r="756" spans="1:68" ht="18" customHeight="1">
      <c r="A756" s="29" t="s">
        <v>526</v>
      </c>
      <c r="B756" s="30" t="s">
        <v>598</v>
      </c>
      <c r="C756" s="31" t="s">
        <v>840</v>
      </c>
      <c r="D756" s="31" t="s">
        <v>460</v>
      </c>
      <c r="E756" s="31" t="s">
        <v>841</v>
      </c>
      <c r="F756" s="32" t="s">
        <v>2604</v>
      </c>
      <c r="G756" s="33" t="s">
        <v>289</v>
      </c>
      <c r="H756" s="33" t="s">
        <v>2420</v>
      </c>
      <c r="I756" s="36" t="s">
        <v>2039</v>
      </c>
      <c r="J756" s="35" t="s">
        <v>2362</v>
      </c>
      <c r="K756" s="35" t="s">
        <v>2054</v>
      </c>
      <c r="L756" s="125">
        <v>30</v>
      </c>
      <c r="M756" s="125">
        <v>30</v>
      </c>
      <c r="N756" s="133">
        <v>27</v>
      </c>
      <c r="O756" s="125">
        <v>30</v>
      </c>
      <c r="P756" s="125">
        <v>30</v>
      </c>
      <c r="Q756" s="125">
        <v>30</v>
      </c>
      <c r="R756" s="125">
        <v>30</v>
      </c>
      <c r="S756" s="125">
        <v>30</v>
      </c>
      <c r="T756" s="125">
        <v>30</v>
      </c>
      <c r="U756" s="125">
        <v>30</v>
      </c>
      <c r="V756" s="125">
        <v>30</v>
      </c>
      <c r="W756" s="125">
        <v>28</v>
      </c>
      <c r="X756" s="133">
        <v>30</v>
      </c>
      <c r="Y756" s="133">
        <v>30</v>
      </c>
      <c r="Z756" s="133"/>
      <c r="AA756" s="125"/>
      <c r="AB756" s="125"/>
      <c r="AC756" s="125"/>
      <c r="AD756" s="12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7"/>
      <c r="AT756" s="125"/>
      <c r="AU756" s="125"/>
      <c r="AV756" s="125"/>
      <c r="AW756" s="125"/>
      <c r="AX756" s="125"/>
      <c r="AY756" s="125"/>
      <c r="AZ756" s="125"/>
      <c r="BA756" s="125"/>
      <c r="BB756" s="127"/>
      <c r="BC756" s="127"/>
      <c r="BD756" s="127"/>
      <c r="BE756" s="127"/>
      <c r="BF756" s="127"/>
      <c r="BG756" s="127"/>
      <c r="BH756" s="127"/>
      <c r="BI756" s="127"/>
      <c r="BJ756" s="127"/>
      <c r="BK756" s="127"/>
      <c r="BL756" s="37">
        <f t="shared" si="43"/>
        <v>29.642857142857142</v>
      </c>
      <c r="BM756" s="37">
        <f t="shared" si="44"/>
        <v>39.523809523809526</v>
      </c>
      <c r="BN756" s="38">
        <v>20</v>
      </c>
      <c r="BO756" s="38">
        <v>20</v>
      </c>
      <c r="BP756" s="117">
        <f t="shared" si="45"/>
        <v>79.52380952380952</v>
      </c>
    </row>
    <row r="757" spans="1:68" s="4" customFormat="1" ht="18" customHeight="1">
      <c r="A757" s="29" t="s">
        <v>2370</v>
      </c>
      <c r="B757" s="30" t="s">
        <v>598</v>
      </c>
      <c r="C757" s="31" t="s">
        <v>2628</v>
      </c>
      <c r="D757" s="31" t="s">
        <v>2629</v>
      </c>
      <c r="E757" s="31" t="s">
        <v>2630</v>
      </c>
      <c r="F757" s="32" t="s">
        <v>2631</v>
      </c>
      <c r="G757" s="33" t="s">
        <v>2405</v>
      </c>
      <c r="H757" s="33" t="s">
        <v>2074</v>
      </c>
      <c r="I757" s="35" t="s">
        <v>2039</v>
      </c>
      <c r="J757" s="35" t="s">
        <v>2362</v>
      </c>
      <c r="K757" s="35" t="s">
        <v>2376</v>
      </c>
      <c r="L757" s="97">
        <v>30</v>
      </c>
      <c r="M757" s="133">
        <v>27</v>
      </c>
      <c r="N757" s="133">
        <v>30</v>
      </c>
      <c r="O757" s="97">
        <v>27</v>
      </c>
      <c r="P757" s="133">
        <v>30</v>
      </c>
      <c r="Q757" s="133">
        <v>30</v>
      </c>
      <c r="R757" s="133">
        <v>30</v>
      </c>
      <c r="S757" s="133">
        <v>30</v>
      </c>
      <c r="T757" s="97">
        <v>27</v>
      </c>
      <c r="U757" s="133">
        <v>30</v>
      </c>
      <c r="V757" s="97">
        <v>30</v>
      </c>
      <c r="W757" s="133">
        <v>30</v>
      </c>
      <c r="X757" s="101">
        <v>30</v>
      </c>
      <c r="Y757" s="133">
        <v>30</v>
      </c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97"/>
      <c r="AO757" s="97"/>
      <c r="AP757" s="97"/>
      <c r="AQ757" s="97"/>
      <c r="AR757" s="97"/>
      <c r="AS757" s="133"/>
      <c r="AT757" s="133"/>
      <c r="AU757" s="133"/>
      <c r="AV757" s="133"/>
      <c r="AW757" s="133"/>
      <c r="AX757" s="133"/>
      <c r="AY757" s="133"/>
      <c r="AZ757" s="133"/>
      <c r="BA757" s="97"/>
      <c r="BB757" s="133"/>
      <c r="BC757" s="133"/>
      <c r="BD757" s="133"/>
      <c r="BE757" s="133"/>
      <c r="BF757" s="133"/>
      <c r="BG757" s="133"/>
      <c r="BH757" s="133"/>
      <c r="BI757" s="133"/>
      <c r="BJ757" s="133"/>
      <c r="BK757" s="133"/>
      <c r="BL757" s="37">
        <f t="shared" si="43"/>
        <v>29.357142857142858</v>
      </c>
      <c r="BM757" s="37">
        <f t="shared" si="44"/>
        <v>39.14285714285714</v>
      </c>
      <c r="BN757" s="38">
        <v>20</v>
      </c>
      <c r="BO757" s="38">
        <v>20</v>
      </c>
      <c r="BP757" s="117">
        <f t="shared" si="45"/>
        <v>79.14285714285714</v>
      </c>
    </row>
    <row r="758" spans="1:68" ht="18" customHeight="1">
      <c r="A758" s="29" t="s">
        <v>526</v>
      </c>
      <c r="B758" s="30" t="s">
        <v>598</v>
      </c>
      <c r="C758" s="31" t="s">
        <v>849</v>
      </c>
      <c r="D758" s="31" t="s">
        <v>850</v>
      </c>
      <c r="E758" s="31" t="s">
        <v>851</v>
      </c>
      <c r="F758" s="32" t="s">
        <v>852</v>
      </c>
      <c r="G758" s="33" t="s">
        <v>2990</v>
      </c>
      <c r="H758" s="33" t="s">
        <v>2420</v>
      </c>
      <c r="I758" s="36" t="s">
        <v>2040</v>
      </c>
      <c r="J758" s="35" t="s">
        <v>2362</v>
      </c>
      <c r="K758" s="35" t="s">
        <v>2054</v>
      </c>
      <c r="L758" s="125">
        <v>30</v>
      </c>
      <c r="M758" s="125">
        <v>30</v>
      </c>
      <c r="N758" s="133">
        <v>30</v>
      </c>
      <c r="O758" s="125">
        <v>30</v>
      </c>
      <c r="P758" s="125">
        <v>30</v>
      </c>
      <c r="Q758" s="125">
        <v>30</v>
      </c>
      <c r="R758" s="125">
        <v>30</v>
      </c>
      <c r="S758" s="125">
        <v>29</v>
      </c>
      <c r="T758" s="125">
        <v>30</v>
      </c>
      <c r="U758" s="125">
        <v>30</v>
      </c>
      <c r="V758" s="125">
        <v>30</v>
      </c>
      <c r="W758" s="125">
        <v>30</v>
      </c>
      <c r="X758" s="133">
        <v>28</v>
      </c>
      <c r="Y758" s="133">
        <v>30</v>
      </c>
      <c r="Z758" s="133"/>
      <c r="AA758" s="125"/>
      <c r="AB758" s="125"/>
      <c r="AC758" s="125"/>
      <c r="AD758" s="12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7"/>
      <c r="AT758" s="125"/>
      <c r="AU758" s="125"/>
      <c r="AV758" s="125"/>
      <c r="AW758" s="125"/>
      <c r="AX758" s="125"/>
      <c r="AY758" s="125"/>
      <c r="AZ758" s="125"/>
      <c r="BA758" s="125"/>
      <c r="BB758" s="127"/>
      <c r="BC758" s="127"/>
      <c r="BD758" s="127"/>
      <c r="BE758" s="127"/>
      <c r="BF758" s="127"/>
      <c r="BG758" s="127"/>
      <c r="BH758" s="127"/>
      <c r="BI758" s="127"/>
      <c r="BJ758" s="127"/>
      <c r="BK758" s="127"/>
      <c r="BL758" s="37">
        <f t="shared" si="43"/>
        <v>29.785714285714285</v>
      </c>
      <c r="BM758" s="37">
        <f t="shared" si="44"/>
        <v>39.71428571428571</v>
      </c>
      <c r="BN758" s="38">
        <v>20</v>
      </c>
      <c r="BO758" s="38">
        <v>20</v>
      </c>
      <c r="BP758" s="117">
        <f t="shared" si="45"/>
        <v>79.71428571428571</v>
      </c>
    </row>
    <row r="759" spans="1:68" s="4" customFormat="1" ht="18" customHeight="1">
      <c r="A759" s="29" t="s">
        <v>526</v>
      </c>
      <c r="B759" s="30" t="s">
        <v>598</v>
      </c>
      <c r="C759" s="31" t="s">
        <v>853</v>
      </c>
      <c r="D759" s="31" t="s">
        <v>854</v>
      </c>
      <c r="E759" s="31" t="s">
        <v>855</v>
      </c>
      <c r="F759" s="32" t="s">
        <v>856</v>
      </c>
      <c r="G759" s="33" t="s">
        <v>333</v>
      </c>
      <c r="H759" s="33" t="s">
        <v>2420</v>
      </c>
      <c r="I759" s="36" t="s">
        <v>2040</v>
      </c>
      <c r="J759" s="35" t="s">
        <v>2362</v>
      </c>
      <c r="K759" s="35" t="s">
        <v>2054</v>
      </c>
      <c r="L759" s="125">
        <v>30</v>
      </c>
      <c r="M759" s="125">
        <v>30</v>
      </c>
      <c r="N759" s="125">
        <v>29</v>
      </c>
      <c r="O759" s="125">
        <v>30</v>
      </c>
      <c r="P759" s="125">
        <v>30</v>
      </c>
      <c r="Q759" s="125">
        <v>30</v>
      </c>
      <c r="R759" s="125">
        <v>30</v>
      </c>
      <c r="S759" s="125">
        <v>29</v>
      </c>
      <c r="T759" s="125">
        <v>29</v>
      </c>
      <c r="U759" s="125">
        <v>30</v>
      </c>
      <c r="V759" s="125">
        <v>30</v>
      </c>
      <c r="W759" s="125">
        <v>28</v>
      </c>
      <c r="X759" s="133">
        <v>30</v>
      </c>
      <c r="Y759" s="125">
        <v>30</v>
      </c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7"/>
      <c r="AT759" s="125"/>
      <c r="AU759" s="125"/>
      <c r="AV759" s="125"/>
      <c r="AW759" s="125"/>
      <c r="AX759" s="125"/>
      <c r="AY759" s="125"/>
      <c r="AZ759" s="125"/>
      <c r="BA759" s="125"/>
      <c r="BB759" s="127"/>
      <c r="BC759" s="127"/>
      <c r="BD759" s="127"/>
      <c r="BE759" s="127"/>
      <c r="BF759" s="127"/>
      <c r="BG759" s="127"/>
      <c r="BH759" s="127"/>
      <c r="BI759" s="127"/>
      <c r="BJ759" s="127"/>
      <c r="BK759" s="127"/>
      <c r="BL759" s="37">
        <f t="shared" si="43"/>
        <v>29.642857142857142</v>
      </c>
      <c r="BM759" s="37">
        <f t="shared" si="44"/>
        <v>39.523809523809526</v>
      </c>
      <c r="BN759" s="38">
        <v>20</v>
      </c>
      <c r="BO759" s="38">
        <v>20</v>
      </c>
      <c r="BP759" s="117">
        <f t="shared" si="45"/>
        <v>79.52380952380952</v>
      </c>
    </row>
    <row r="760" spans="1:68" s="4" customFormat="1" ht="18" customHeight="1">
      <c r="A760" s="29" t="s">
        <v>526</v>
      </c>
      <c r="B760" s="30" t="s">
        <v>598</v>
      </c>
      <c r="C760" s="31" t="s">
        <v>857</v>
      </c>
      <c r="D760" s="31" t="s">
        <v>854</v>
      </c>
      <c r="E760" s="31" t="s">
        <v>816</v>
      </c>
      <c r="F760" s="32" t="s">
        <v>858</v>
      </c>
      <c r="G760" s="33" t="s">
        <v>2419</v>
      </c>
      <c r="H760" s="33" t="s">
        <v>2420</v>
      </c>
      <c r="I760" s="36" t="s">
        <v>2040</v>
      </c>
      <c r="J760" s="35" t="s">
        <v>2362</v>
      </c>
      <c r="K760" s="35" t="s">
        <v>2054</v>
      </c>
      <c r="L760" s="125">
        <v>30</v>
      </c>
      <c r="M760" s="125">
        <v>30</v>
      </c>
      <c r="N760" s="125">
        <v>29</v>
      </c>
      <c r="O760" s="125">
        <v>30</v>
      </c>
      <c r="P760" s="125">
        <v>30</v>
      </c>
      <c r="Q760" s="125">
        <v>30</v>
      </c>
      <c r="R760" s="125">
        <v>30</v>
      </c>
      <c r="S760" s="125">
        <v>29</v>
      </c>
      <c r="T760" s="125">
        <v>29</v>
      </c>
      <c r="U760" s="125">
        <v>30</v>
      </c>
      <c r="V760" s="125">
        <v>30</v>
      </c>
      <c r="W760" s="125">
        <v>28</v>
      </c>
      <c r="X760" s="133">
        <v>30</v>
      </c>
      <c r="Y760" s="125">
        <v>30</v>
      </c>
      <c r="Z760" s="125"/>
      <c r="AA760" s="125"/>
      <c r="AB760" s="125"/>
      <c r="AC760" s="125"/>
      <c r="AD760" s="12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7"/>
      <c r="AT760" s="125"/>
      <c r="AU760" s="125"/>
      <c r="AV760" s="125"/>
      <c r="AW760" s="125"/>
      <c r="AX760" s="125"/>
      <c r="AY760" s="125"/>
      <c r="AZ760" s="125"/>
      <c r="BA760" s="125"/>
      <c r="BB760" s="127"/>
      <c r="BC760" s="127"/>
      <c r="BD760" s="127"/>
      <c r="BE760" s="127"/>
      <c r="BF760" s="127"/>
      <c r="BG760" s="127"/>
      <c r="BH760" s="127"/>
      <c r="BI760" s="127"/>
      <c r="BJ760" s="127"/>
      <c r="BK760" s="127"/>
      <c r="BL760" s="37">
        <f t="shared" si="43"/>
        <v>29.642857142857142</v>
      </c>
      <c r="BM760" s="37">
        <f t="shared" si="44"/>
        <v>39.523809523809526</v>
      </c>
      <c r="BN760" s="38">
        <v>20</v>
      </c>
      <c r="BO760" s="38">
        <v>20</v>
      </c>
      <c r="BP760" s="117">
        <f t="shared" si="45"/>
        <v>79.52380952380952</v>
      </c>
    </row>
    <row r="761" spans="1:68" ht="18" customHeight="1">
      <c r="A761" s="29" t="s">
        <v>526</v>
      </c>
      <c r="B761" s="30" t="s">
        <v>598</v>
      </c>
      <c r="C761" s="31" t="s">
        <v>859</v>
      </c>
      <c r="D761" s="31" t="s">
        <v>860</v>
      </c>
      <c r="E761" s="31" t="s">
        <v>861</v>
      </c>
      <c r="F761" s="32" t="s">
        <v>862</v>
      </c>
      <c r="G761" s="33" t="s">
        <v>2419</v>
      </c>
      <c r="H761" s="33" t="s">
        <v>2420</v>
      </c>
      <c r="I761" s="36" t="s">
        <v>2040</v>
      </c>
      <c r="J761" s="35" t="s">
        <v>2362</v>
      </c>
      <c r="K761" s="35" t="s">
        <v>2054</v>
      </c>
      <c r="L761" s="125">
        <v>30</v>
      </c>
      <c r="M761" s="125">
        <v>30</v>
      </c>
      <c r="N761" s="125">
        <v>29</v>
      </c>
      <c r="O761" s="125">
        <v>30</v>
      </c>
      <c r="P761" s="125">
        <v>30</v>
      </c>
      <c r="Q761" s="125">
        <v>30</v>
      </c>
      <c r="R761" s="125">
        <v>30</v>
      </c>
      <c r="S761" s="125">
        <v>29</v>
      </c>
      <c r="T761" s="125">
        <v>29</v>
      </c>
      <c r="U761" s="125">
        <v>30</v>
      </c>
      <c r="V761" s="125">
        <v>30</v>
      </c>
      <c r="W761" s="125">
        <v>28</v>
      </c>
      <c r="X761" s="133">
        <v>30</v>
      </c>
      <c r="Y761" s="125">
        <v>30</v>
      </c>
      <c r="Z761" s="125"/>
      <c r="AA761" s="125"/>
      <c r="AB761" s="125"/>
      <c r="AC761" s="125"/>
      <c r="AD761" s="12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7"/>
      <c r="AT761" s="125"/>
      <c r="AU761" s="125"/>
      <c r="AV761" s="125"/>
      <c r="AW761" s="125"/>
      <c r="AX761" s="125"/>
      <c r="AY761" s="125"/>
      <c r="AZ761" s="125"/>
      <c r="BA761" s="125"/>
      <c r="BB761" s="127"/>
      <c r="BC761" s="127"/>
      <c r="BD761" s="127"/>
      <c r="BE761" s="127"/>
      <c r="BF761" s="127"/>
      <c r="BG761" s="127"/>
      <c r="BH761" s="127"/>
      <c r="BI761" s="127"/>
      <c r="BJ761" s="127"/>
      <c r="BK761" s="127"/>
      <c r="BL761" s="37">
        <f t="shared" si="43"/>
        <v>29.642857142857142</v>
      </c>
      <c r="BM761" s="37">
        <f t="shared" si="44"/>
        <v>39.523809523809526</v>
      </c>
      <c r="BN761" s="38">
        <v>18</v>
      </c>
      <c r="BO761" s="38">
        <v>18</v>
      </c>
      <c r="BP761" s="117">
        <f t="shared" si="45"/>
        <v>75.52380952380952</v>
      </c>
    </row>
    <row r="762" spans="1:68" ht="18" customHeight="1">
      <c r="A762" s="29" t="s">
        <v>2370</v>
      </c>
      <c r="B762" s="30" t="s">
        <v>598</v>
      </c>
      <c r="C762" s="31" t="s">
        <v>2632</v>
      </c>
      <c r="D762" s="31" t="s">
        <v>2633</v>
      </c>
      <c r="E762" s="31" t="s">
        <v>2634</v>
      </c>
      <c r="F762" s="32" t="s">
        <v>2635</v>
      </c>
      <c r="G762" s="33" t="s">
        <v>2080</v>
      </c>
      <c r="H762" s="33" t="s">
        <v>2074</v>
      </c>
      <c r="I762" s="35" t="s">
        <v>2040</v>
      </c>
      <c r="J762" s="35" t="s">
        <v>2362</v>
      </c>
      <c r="K762" s="35" t="s">
        <v>2376</v>
      </c>
      <c r="L762" s="97">
        <v>30</v>
      </c>
      <c r="M762" s="133">
        <v>28</v>
      </c>
      <c r="N762" s="133">
        <v>30</v>
      </c>
      <c r="O762" s="97">
        <v>30</v>
      </c>
      <c r="P762" s="133">
        <v>30</v>
      </c>
      <c r="Q762" s="133">
        <v>30</v>
      </c>
      <c r="R762" s="133">
        <v>30</v>
      </c>
      <c r="S762" s="133">
        <v>30</v>
      </c>
      <c r="T762" s="97">
        <v>28</v>
      </c>
      <c r="U762" s="133">
        <v>30</v>
      </c>
      <c r="V762" s="97">
        <v>29</v>
      </c>
      <c r="W762" s="133">
        <v>30</v>
      </c>
      <c r="X762" s="101">
        <v>30</v>
      </c>
      <c r="Y762" s="133">
        <v>30</v>
      </c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97"/>
      <c r="AO762" s="97"/>
      <c r="AP762" s="97"/>
      <c r="AQ762" s="97"/>
      <c r="AR762" s="97"/>
      <c r="AS762" s="133"/>
      <c r="AT762" s="133"/>
      <c r="AU762" s="133"/>
      <c r="AV762" s="133"/>
      <c r="AW762" s="133"/>
      <c r="AX762" s="133"/>
      <c r="AY762" s="133"/>
      <c r="AZ762" s="133"/>
      <c r="BA762" s="97"/>
      <c r="BB762" s="133"/>
      <c r="BC762" s="133"/>
      <c r="BD762" s="133"/>
      <c r="BE762" s="133"/>
      <c r="BF762" s="133"/>
      <c r="BG762" s="133"/>
      <c r="BH762" s="133"/>
      <c r="BI762" s="133"/>
      <c r="BJ762" s="133"/>
      <c r="BK762" s="133"/>
      <c r="BL762" s="37">
        <f t="shared" si="43"/>
        <v>29.642857142857142</v>
      </c>
      <c r="BM762" s="37">
        <f t="shared" si="44"/>
        <v>39.523809523809526</v>
      </c>
      <c r="BN762" s="38">
        <v>20</v>
      </c>
      <c r="BO762" s="38">
        <v>20</v>
      </c>
      <c r="BP762" s="117">
        <f t="shared" si="45"/>
        <v>79.52380952380952</v>
      </c>
    </row>
    <row r="763" spans="1:68" ht="18" customHeight="1">
      <c r="A763" s="29" t="s">
        <v>526</v>
      </c>
      <c r="B763" s="30" t="s">
        <v>598</v>
      </c>
      <c r="C763" s="31" t="s">
        <v>863</v>
      </c>
      <c r="D763" s="31" t="s">
        <v>864</v>
      </c>
      <c r="E763" s="31" t="s">
        <v>1796</v>
      </c>
      <c r="F763" s="32" t="s">
        <v>865</v>
      </c>
      <c r="G763" s="33" t="s">
        <v>333</v>
      </c>
      <c r="H763" s="33" t="s">
        <v>2420</v>
      </c>
      <c r="I763" s="36" t="s">
        <v>2039</v>
      </c>
      <c r="J763" s="35" t="s">
        <v>2362</v>
      </c>
      <c r="K763" s="35" t="s">
        <v>2054</v>
      </c>
      <c r="L763" s="125">
        <v>30</v>
      </c>
      <c r="M763" s="125">
        <v>30</v>
      </c>
      <c r="N763" s="125">
        <v>29</v>
      </c>
      <c r="O763" s="125">
        <v>30</v>
      </c>
      <c r="P763" s="125">
        <v>30</v>
      </c>
      <c r="Q763" s="125">
        <v>30</v>
      </c>
      <c r="R763" s="125">
        <v>30</v>
      </c>
      <c r="S763" s="125">
        <v>30</v>
      </c>
      <c r="T763" s="125">
        <v>30</v>
      </c>
      <c r="U763" s="125">
        <v>30</v>
      </c>
      <c r="V763" s="125">
        <v>30</v>
      </c>
      <c r="W763" s="125">
        <v>27</v>
      </c>
      <c r="X763" s="133">
        <v>30</v>
      </c>
      <c r="Y763" s="125">
        <v>30</v>
      </c>
      <c r="Z763" s="125"/>
      <c r="AA763" s="125"/>
      <c r="AB763" s="125"/>
      <c r="AC763" s="125"/>
      <c r="AD763" s="125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7"/>
      <c r="AT763" s="125"/>
      <c r="AU763" s="125"/>
      <c r="AV763" s="125"/>
      <c r="AW763" s="125"/>
      <c r="AX763" s="125"/>
      <c r="AY763" s="125"/>
      <c r="AZ763" s="125"/>
      <c r="BA763" s="125"/>
      <c r="BB763" s="127"/>
      <c r="BC763" s="127"/>
      <c r="BD763" s="127"/>
      <c r="BE763" s="127"/>
      <c r="BF763" s="127"/>
      <c r="BG763" s="127"/>
      <c r="BH763" s="127"/>
      <c r="BI763" s="127"/>
      <c r="BJ763" s="127"/>
      <c r="BK763" s="127"/>
      <c r="BL763" s="37">
        <f t="shared" si="43"/>
        <v>29.714285714285715</v>
      </c>
      <c r="BM763" s="37">
        <f t="shared" si="44"/>
        <v>39.61904761904762</v>
      </c>
      <c r="BN763" s="38">
        <v>20</v>
      </c>
      <c r="BO763" s="38">
        <v>20</v>
      </c>
      <c r="BP763" s="117">
        <f t="shared" si="45"/>
        <v>79.61904761904762</v>
      </c>
    </row>
    <row r="764" spans="1:68" ht="18" customHeight="1">
      <c r="A764" s="29" t="s">
        <v>526</v>
      </c>
      <c r="B764" s="30" t="s">
        <v>598</v>
      </c>
      <c r="C764" s="31" t="s">
        <v>868</v>
      </c>
      <c r="D764" s="31" t="s">
        <v>1806</v>
      </c>
      <c r="E764" s="31" t="s">
        <v>1657</v>
      </c>
      <c r="F764" s="32" t="s">
        <v>869</v>
      </c>
      <c r="G764" s="33" t="s">
        <v>668</v>
      </c>
      <c r="H764" s="33" t="s">
        <v>376</v>
      </c>
      <c r="I764" s="36" t="s">
        <v>2039</v>
      </c>
      <c r="J764" s="35" t="s">
        <v>2362</v>
      </c>
      <c r="K764" s="35" t="s">
        <v>2054</v>
      </c>
      <c r="L764" s="125">
        <v>30</v>
      </c>
      <c r="M764" s="125">
        <v>30</v>
      </c>
      <c r="N764" s="133">
        <v>27</v>
      </c>
      <c r="O764" s="125">
        <v>30</v>
      </c>
      <c r="P764" s="125">
        <v>30</v>
      </c>
      <c r="Q764" s="125">
        <v>30</v>
      </c>
      <c r="R764" s="125">
        <v>30</v>
      </c>
      <c r="S764" s="125">
        <v>29</v>
      </c>
      <c r="T764" s="125">
        <v>29</v>
      </c>
      <c r="U764" s="125">
        <v>30</v>
      </c>
      <c r="V764" s="125">
        <v>30</v>
      </c>
      <c r="W764" s="125">
        <v>28</v>
      </c>
      <c r="X764" s="133">
        <v>28</v>
      </c>
      <c r="Y764" s="133">
        <v>30</v>
      </c>
      <c r="Z764" s="133"/>
      <c r="AA764" s="125"/>
      <c r="AB764" s="125"/>
      <c r="AC764" s="125"/>
      <c r="AD764" s="12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7"/>
      <c r="AT764" s="125"/>
      <c r="AU764" s="125"/>
      <c r="AV764" s="125"/>
      <c r="AW764" s="125"/>
      <c r="AX764" s="125"/>
      <c r="AY764" s="125"/>
      <c r="AZ764" s="125"/>
      <c r="BA764" s="125"/>
      <c r="BB764" s="127"/>
      <c r="BC764" s="127"/>
      <c r="BD764" s="127"/>
      <c r="BE764" s="127"/>
      <c r="BF764" s="127"/>
      <c r="BG764" s="127"/>
      <c r="BH764" s="127"/>
      <c r="BI764" s="127"/>
      <c r="BJ764" s="127"/>
      <c r="BK764" s="127"/>
      <c r="BL764" s="37">
        <f t="shared" si="43"/>
        <v>29.357142857142858</v>
      </c>
      <c r="BM764" s="37">
        <f t="shared" si="44"/>
        <v>39.14285714285714</v>
      </c>
      <c r="BN764" s="38">
        <v>20</v>
      </c>
      <c r="BO764" s="38">
        <v>20</v>
      </c>
      <c r="BP764" s="117">
        <f t="shared" si="45"/>
        <v>79.14285714285714</v>
      </c>
    </row>
    <row r="765" spans="1:68" ht="18" customHeight="1">
      <c r="A765" s="29" t="s">
        <v>2370</v>
      </c>
      <c r="B765" s="30" t="s">
        <v>598</v>
      </c>
      <c r="C765" s="31" t="s">
        <v>2643</v>
      </c>
      <c r="D765" s="31" t="s">
        <v>2644</v>
      </c>
      <c r="E765" s="31" t="s">
        <v>2645</v>
      </c>
      <c r="F765" s="32" t="s">
        <v>2646</v>
      </c>
      <c r="G765" s="33" t="s">
        <v>2587</v>
      </c>
      <c r="H765" s="33" t="s">
        <v>2074</v>
      </c>
      <c r="I765" s="35" t="s">
        <v>2040</v>
      </c>
      <c r="J765" s="35" t="s">
        <v>2362</v>
      </c>
      <c r="K765" s="35" t="s">
        <v>2376</v>
      </c>
      <c r="L765" s="97">
        <v>30</v>
      </c>
      <c r="M765" s="133">
        <v>22</v>
      </c>
      <c r="N765" s="133">
        <v>29</v>
      </c>
      <c r="O765" s="97">
        <v>30</v>
      </c>
      <c r="P765" s="133">
        <v>30</v>
      </c>
      <c r="Q765" s="133">
        <v>30</v>
      </c>
      <c r="R765" s="133">
        <v>30</v>
      </c>
      <c r="S765" s="133">
        <v>30</v>
      </c>
      <c r="T765" s="97">
        <v>28</v>
      </c>
      <c r="U765" s="133">
        <v>29</v>
      </c>
      <c r="V765" s="97">
        <v>26</v>
      </c>
      <c r="W765" s="133">
        <v>30</v>
      </c>
      <c r="X765" s="101">
        <v>30</v>
      </c>
      <c r="Y765" s="133">
        <v>30</v>
      </c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97"/>
      <c r="AO765" s="97"/>
      <c r="AP765" s="97"/>
      <c r="AQ765" s="97"/>
      <c r="AR765" s="97"/>
      <c r="AS765" s="133"/>
      <c r="AT765" s="133"/>
      <c r="AU765" s="133"/>
      <c r="AV765" s="133"/>
      <c r="AW765" s="133"/>
      <c r="AX765" s="133"/>
      <c r="AY765" s="133"/>
      <c r="AZ765" s="133"/>
      <c r="BA765" s="97"/>
      <c r="BB765" s="133"/>
      <c r="BC765" s="133"/>
      <c r="BD765" s="133"/>
      <c r="BE765" s="133"/>
      <c r="BF765" s="133"/>
      <c r="BG765" s="133"/>
      <c r="BH765" s="133"/>
      <c r="BI765" s="133"/>
      <c r="BJ765" s="133"/>
      <c r="BK765" s="133"/>
      <c r="BL765" s="37">
        <f t="shared" si="43"/>
        <v>28.857142857142858</v>
      </c>
      <c r="BM765" s="37">
        <f t="shared" si="44"/>
        <v>38.476190476190474</v>
      </c>
      <c r="BN765" s="38">
        <v>20</v>
      </c>
      <c r="BO765" s="38">
        <v>20</v>
      </c>
      <c r="BP765" s="117">
        <f t="shared" si="45"/>
        <v>78.47619047619048</v>
      </c>
    </row>
    <row r="766" spans="1:68" s="4" customFormat="1" ht="18" customHeight="1">
      <c r="A766" s="29" t="s">
        <v>3132</v>
      </c>
      <c r="B766" s="30" t="s">
        <v>598</v>
      </c>
      <c r="C766" s="31" t="s">
        <v>3247</v>
      </c>
      <c r="D766" s="31" t="s">
        <v>1814</v>
      </c>
      <c r="E766" s="31" t="s">
        <v>1711</v>
      </c>
      <c r="F766" s="32" t="s">
        <v>3248</v>
      </c>
      <c r="G766" s="33" t="s">
        <v>2080</v>
      </c>
      <c r="H766" s="33" t="s">
        <v>2074</v>
      </c>
      <c r="I766" s="34" t="s">
        <v>2040</v>
      </c>
      <c r="J766" s="35" t="s">
        <v>2362</v>
      </c>
      <c r="K766" s="35" t="s">
        <v>2054</v>
      </c>
      <c r="L766" s="125">
        <v>25</v>
      </c>
      <c r="M766" s="125">
        <v>29</v>
      </c>
      <c r="N766" s="125">
        <v>30</v>
      </c>
      <c r="O766" s="125">
        <v>30</v>
      </c>
      <c r="P766" s="125">
        <v>30</v>
      </c>
      <c r="Q766" s="125">
        <v>30</v>
      </c>
      <c r="R766" s="125">
        <v>30</v>
      </c>
      <c r="S766" s="125">
        <v>30</v>
      </c>
      <c r="T766" s="125">
        <v>30</v>
      </c>
      <c r="U766" s="125">
        <v>30</v>
      </c>
      <c r="V766" s="125">
        <v>30</v>
      </c>
      <c r="W766" s="125">
        <v>28</v>
      </c>
      <c r="X766" s="133">
        <v>30</v>
      </c>
      <c r="Y766" s="125">
        <v>30</v>
      </c>
      <c r="Z766" s="125"/>
      <c r="AA766" s="125"/>
      <c r="AB766" s="125"/>
      <c r="AC766" s="125"/>
      <c r="AD766" s="12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  <c r="AV766" s="125"/>
      <c r="AW766" s="125"/>
      <c r="AX766" s="125"/>
      <c r="AY766" s="125"/>
      <c r="AZ766" s="125"/>
      <c r="BA766" s="125"/>
      <c r="BB766" s="125"/>
      <c r="BC766" s="125"/>
      <c r="BD766" s="125"/>
      <c r="BE766" s="125"/>
      <c r="BF766" s="125"/>
      <c r="BG766" s="125"/>
      <c r="BH766" s="125"/>
      <c r="BI766" s="125"/>
      <c r="BJ766" s="125"/>
      <c r="BK766" s="125"/>
      <c r="BL766" s="37">
        <f t="shared" si="43"/>
        <v>29.428571428571427</v>
      </c>
      <c r="BM766" s="37">
        <f t="shared" si="44"/>
        <v>39.238095238095234</v>
      </c>
      <c r="BN766" s="38">
        <v>20</v>
      </c>
      <c r="BO766" s="38">
        <v>20</v>
      </c>
      <c r="BP766" s="117">
        <f t="shared" si="45"/>
        <v>79.23809523809524</v>
      </c>
    </row>
    <row r="767" spans="1:68" s="4" customFormat="1" ht="18" customHeight="1">
      <c r="A767" s="29" t="s">
        <v>526</v>
      </c>
      <c r="B767" s="30" t="s">
        <v>598</v>
      </c>
      <c r="C767" s="31" t="s">
        <v>877</v>
      </c>
      <c r="D767" s="31" t="s">
        <v>878</v>
      </c>
      <c r="E767" s="31" t="s">
        <v>1596</v>
      </c>
      <c r="F767" s="32" t="s">
        <v>879</v>
      </c>
      <c r="G767" s="33" t="s">
        <v>2419</v>
      </c>
      <c r="H767" s="33" t="s">
        <v>2420</v>
      </c>
      <c r="I767" s="36" t="s">
        <v>2039</v>
      </c>
      <c r="J767" s="35" t="s">
        <v>2362</v>
      </c>
      <c r="K767" s="35" t="s">
        <v>2054</v>
      </c>
      <c r="L767" s="125">
        <v>30</v>
      </c>
      <c r="M767" s="125">
        <v>30</v>
      </c>
      <c r="N767" s="125">
        <v>29</v>
      </c>
      <c r="O767" s="125">
        <v>30</v>
      </c>
      <c r="P767" s="125">
        <v>30</v>
      </c>
      <c r="Q767" s="125">
        <v>30</v>
      </c>
      <c r="R767" s="125">
        <v>30</v>
      </c>
      <c r="S767" s="125">
        <v>30</v>
      </c>
      <c r="T767" s="125">
        <v>30</v>
      </c>
      <c r="U767" s="125">
        <v>30</v>
      </c>
      <c r="V767" s="125">
        <v>30</v>
      </c>
      <c r="W767" s="125">
        <v>28</v>
      </c>
      <c r="X767" s="133">
        <v>30</v>
      </c>
      <c r="Y767" s="125">
        <v>30</v>
      </c>
      <c r="Z767" s="125"/>
      <c r="AA767" s="125"/>
      <c r="AB767" s="125"/>
      <c r="AC767" s="125"/>
      <c r="AD767" s="12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7"/>
      <c r="AT767" s="125"/>
      <c r="AU767" s="125"/>
      <c r="AV767" s="125"/>
      <c r="AW767" s="125"/>
      <c r="AX767" s="125"/>
      <c r="AY767" s="125"/>
      <c r="AZ767" s="125"/>
      <c r="BA767" s="125"/>
      <c r="BB767" s="127"/>
      <c r="BC767" s="127"/>
      <c r="BD767" s="127"/>
      <c r="BE767" s="127"/>
      <c r="BF767" s="127"/>
      <c r="BG767" s="127"/>
      <c r="BH767" s="127"/>
      <c r="BI767" s="127"/>
      <c r="BJ767" s="127"/>
      <c r="BK767" s="127"/>
      <c r="BL767" s="37">
        <f t="shared" si="43"/>
        <v>29.785714285714285</v>
      </c>
      <c r="BM767" s="37">
        <f t="shared" si="44"/>
        <v>39.71428571428571</v>
      </c>
      <c r="BN767" s="38">
        <v>20</v>
      </c>
      <c r="BO767" s="38">
        <v>20</v>
      </c>
      <c r="BP767" s="117">
        <f t="shared" si="45"/>
        <v>79.71428571428571</v>
      </c>
    </row>
    <row r="768" spans="1:68" ht="18" customHeight="1">
      <c r="A768" s="29" t="s">
        <v>2169</v>
      </c>
      <c r="B768" s="30" t="s">
        <v>598</v>
      </c>
      <c r="C768" s="31" t="s">
        <v>1531</v>
      </c>
      <c r="D768" s="31" t="s">
        <v>494</v>
      </c>
      <c r="E768" s="31" t="s">
        <v>1532</v>
      </c>
      <c r="F768" s="32" t="s">
        <v>1533</v>
      </c>
      <c r="G768" s="33" t="s">
        <v>1329</v>
      </c>
      <c r="H768" s="33" t="s">
        <v>2176</v>
      </c>
      <c r="I768" s="34" t="s">
        <v>2040</v>
      </c>
      <c r="J768" s="35" t="s">
        <v>2362</v>
      </c>
      <c r="K768" s="35" t="s">
        <v>2054</v>
      </c>
      <c r="L768" s="126" t="s">
        <v>1305</v>
      </c>
      <c r="M768" s="123">
        <v>28</v>
      </c>
      <c r="N768" s="123">
        <v>30</v>
      </c>
      <c r="O768" s="123">
        <v>30</v>
      </c>
      <c r="P768" s="123">
        <v>30</v>
      </c>
      <c r="Q768" s="125">
        <v>30</v>
      </c>
      <c r="R768" s="125">
        <v>30</v>
      </c>
      <c r="S768" s="125">
        <v>30</v>
      </c>
      <c r="T768" s="125">
        <v>30</v>
      </c>
      <c r="U768" s="123">
        <v>30</v>
      </c>
      <c r="V768" s="123">
        <v>28</v>
      </c>
      <c r="W768" s="123">
        <v>30</v>
      </c>
      <c r="X768" s="133">
        <v>28</v>
      </c>
      <c r="Y768" s="123">
        <v>30</v>
      </c>
      <c r="Z768" s="123"/>
      <c r="AA768" s="123"/>
      <c r="AB768" s="123"/>
      <c r="AC768" s="123"/>
      <c r="AD768" s="123"/>
      <c r="AE768" s="123"/>
      <c r="AF768" s="123"/>
      <c r="AG768" s="123"/>
      <c r="AH768" s="123"/>
      <c r="AI768" s="123"/>
      <c r="AJ768" s="123"/>
      <c r="AK768" s="123"/>
      <c r="AL768" s="123"/>
      <c r="AM768" s="123"/>
      <c r="AN768" s="126"/>
      <c r="AO768" s="126"/>
      <c r="AP768" s="126"/>
      <c r="AQ768" s="126"/>
      <c r="AR768" s="126"/>
      <c r="AS768" s="125"/>
      <c r="AT768" s="123"/>
      <c r="AU768" s="123"/>
      <c r="AV768" s="123"/>
      <c r="AW768" s="123"/>
      <c r="AX768" s="123"/>
      <c r="AY768" s="123"/>
      <c r="AZ768" s="123"/>
      <c r="BA768" s="126"/>
      <c r="BB768" s="125"/>
      <c r="BC768" s="125"/>
      <c r="BD768" s="125"/>
      <c r="BE768" s="125"/>
      <c r="BF768" s="125"/>
      <c r="BG768" s="125"/>
      <c r="BH768" s="125"/>
      <c r="BI768" s="125"/>
      <c r="BJ768" s="125"/>
      <c r="BK768" s="125"/>
      <c r="BL768" s="37">
        <f t="shared" si="43"/>
        <v>29.53846153846154</v>
      </c>
      <c r="BM768" s="37">
        <f t="shared" si="44"/>
        <v>39.38461538461539</v>
      </c>
      <c r="BN768" s="38">
        <v>20</v>
      </c>
      <c r="BO768" s="38">
        <v>20</v>
      </c>
      <c r="BP768" s="117">
        <f t="shared" si="45"/>
        <v>79.38461538461539</v>
      </c>
    </row>
    <row r="769" spans="1:68" ht="18" customHeight="1">
      <c r="A769" s="29" t="s">
        <v>526</v>
      </c>
      <c r="B769" s="30" t="s">
        <v>598</v>
      </c>
      <c r="C769" s="31" t="s">
        <v>884</v>
      </c>
      <c r="D769" s="31" t="s">
        <v>885</v>
      </c>
      <c r="E769" s="31" t="s">
        <v>886</v>
      </c>
      <c r="F769" s="32" t="s">
        <v>887</v>
      </c>
      <c r="G769" s="33" t="s">
        <v>2419</v>
      </c>
      <c r="H769" s="33" t="s">
        <v>2420</v>
      </c>
      <c r="I769" s="36" t="s">
        <v>2040</v>
      </c>
      <c r="J769" s="35" t="s">
        <v>2362</v>
      </c>
      <c r="K769" s="35" t="s">
        <v>2054</v>
      </c>
      <c r="L769" s="125">
        <v>30</v>
      </c>
      <c r="M769" s="125" t="s">
        <v>2390</v>
      </c>
      <c r="N769" s="125">
        <v>30</v>
      </c>
      <c r="O769" s="125">
        <v>30</v>
      </c>
      <c r="P769" s="125">
        <v>30</v>
      </c>
      <c r="Q769" s="125">
        <v>30</v>
      </c>
      <c r="R769" s="125">
        <v>30</v>
      </c>
      <c r="S769" s="125">
        <v>30</v>
      </c>
      <c r="T769" s="125">
        <v>30</v>
      </c>
      <c r="U769" s="125">
        <v>30</v>
      </c>
      <c r="V769" s="125">
        <v>30</v>
      </c>
      <c r="W769" s="125">
        <v>27</v>
      </c>
      <c r="X769" s="133" t="s">
        <v>2390</v>
      </c>
      <c r="Y769" s="125">
        <v>30</v>
      </c>
      <c r="Z769" s="125"/>
      <c r="AA769" s="125"/>
      <c r="AB769" s="125"/>
      <c r="AC769" s="125"/>
      <c r="AD769" s="12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7"/>
      <c r="AT769" s="125"/>
      <c r="AU769" s="125"/>
      <c r="AV769" s="125"/>
      <c r="AW769" s="125"/>
      <c r="AX769" s="125"/>
      <c r="AY769" s="125"/>
      <c r="AZ769" s="125"/>
      <c r="BA769" s="125"/>
      <c r="BB769" s="127"/>
      <c r="BC769" s="127"/>
      <c r="BD769" s="127"/>
      <c r="BE769" s="127"/>
      <c r="BF769" s="127"/>
      <c r="BG769" s="127"/>
      <c r="BH769" s="127"/>
      <c r="BI769" s="127"/>
      <c r="BJ769" s="127"/>
      <c r="BK769" s="127"/>
      <c r="BL769" s="37">
        <f t="shared" si="43"/>
        <v>29.75</v>
      </c>
      <c r="BM769" s="37">
        <f t="shared" si="44"/>
        <v>39.666666666666664</v>
      </c>
      <c r="BN769" s="38">
        <v>20</v>
      </c>
      <c r="BO769" s="38">
        <v>20</v>
      </c>
      <c r="BP769" s="117">
        <f t="shared" si="45"/>
        <v>79.66666666666666</v>
      </c>
    </row>
    <row r="770" spans="1:68" ht="18" customHeight="1">
      <c r="A770" s="29" t="s">
        <v>526</v>
      </c>
      <c r="B770" s="30" t="s">
        <v>598</v>
      </c>
      <c r="C770" s="31" t="s">
        <v>888</v>
      </c>
      <c r="D770" s="31" t="s">
        <v>889</v>
      </c>
      <c r="E770" s="31" t="s">
        <v>890</v>
      </c>
      <c r="F770" s="32" t="s">
        <v>891</v>
      </c>
      <c r="G770" s="33" t="s">
        <v>56</v>
      </c>
      <c r="H770" s="33" t="s">
        <v>2420</v>
      </c>
      <c r="I770" s="36" t="s">
        <v>2039</v>
      </c>
      <c r="J770" s="35" t="s">
        <v>2362</v>
      </c>
      <c r="K770" s="35" t="s">
        <v>2054</v>
      </c>
      <c r="L770" s="125">
        <v>30</v>
      </c>
      <c r="M770" s="125">
        <v>30</v>
      </c>
      <c r="N770" s="125">
        <v>29</v>
      </c>
      <c r="O770" s="125">
        <v>30</v>
      </c>
      <c r="P770" s="125">
        <v>30</v>
      </c>
      <c r="Q770" s="125">
        <v>30</v>
      </c>
      <c r="R770" s="125">
        <v>30</v>
      </c>
      <c r="S770" s="125">
        <v>29</v>
      </c>
      <c r="T770" s="125">
        <v>29</v>
      </c>
      <c r="U770" s="125">
        <v>30</v>
      </c>
      <c r="V770" s="125">
        <v>30</v>
      </c>
      <c r="W770" s="125">
        <v>28</v>
      </c>
      <c r="X770" s="133">
        <v>28</v>
      </c>
      <c r="Y770" s="125">
        <v>30</v>
      </c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7"/>
      <c r="AT770" s="125"/>
      <c r="AU770" s="125"/>
      <c r="AV770" s="125"/>
      <c r="AW770" s="125"/>
      <c r="AX770" s="125"/>
      <c r="AY770" s="125"/>
      <c r="AZ770" s="125"/>
      <c r="BA770" s="125"/>
      <c r="BB770" s="127"/>
      <c r="BC770" s="127"/>
      <c r="BD770" s="127"/>
      <c r="BE770" s="127"/>
      <c r="BF770" s="127"/>
      <c r="BG770" s="127"/>
      <c r="BH770" s="127"/>
      <c r="BI770" s="127"/>
      <c r="BJ770" s="127"/>
      <c r="BK770" s="127"/>
      <c r="BL770" s="37">
        <f t="shared" si="43"/>
        <v>29.5</v>
      </c>
      <c r="BM770" s="37">
        <f t="shared" si="44"/>
        <v>39.333333333333336</v>
      </c>
      <c r="BN770" s="38">
        <v>20</v>
      </c>
      <c r="BO770" s="38">
        <v>20</v>
      </c>
      <c r="BP770" s="117">
        <f t="shared" si="45"/>
        <v>79.33333333333334</v>
      </c>
    </row>
    <row r="771" spans="1:68" ht="18" customHeight="1">
      <c r="A771" s="29" t="s">
        <v>526</v>
      </c>
      <c r="B771" s="30" t="s">
        <v>598</v>
      </c>
      <c r="C771" s="31" t="s">
        <v>892</v>
      </c>
      <c r="D771" s="31" t="s">
        <v>889</v>
      </c>
      <c r="E771" s="31" t="s">
        <v>893</v>
      </c>
      <c r="F771" s="32" t="s">
        <v>894</v>
      </c>
      <c r="G771" s="33" t="s">
        <v>2419</v>
      </c>
      <c r="H771" s="33" t="s">
        <v>2420</v>
      </c>
      <c r="I771" s="36" t="s">
        <v>2039</v>
      </c>
      <c r="J771" s="35" t="s">
        <v>2362</v>
      </c>
      <c r="K771" s="35" t="s">
        <v>2054</v>
      </c>
      <c r="L771" s="125">
        <v>30</v>
      </c>
      <c r="M771" s="125">
        <v>30</v>
      </c>
      <c r="N771" s="125">
        <v>30</v>
      </c>
      <c r="O771" s="125">
        <v>30</v>
      </c>
      <c r="P771" s="125">
        <v>30</v>
      </c>
      <c r="Q771" s="125">
        <v>30</v>
      </c>
      <c r="R771" s="125">
        <v>30</v>
      </c>
      <c r="S771" s="125">
        <v>29</v>
      </c>
      <c r="T771" s="125">
        <v>29</v>
      </c>
      <c r="U771" s="125">
        <v>30</v>
      </c>
      <c r="V771" s="125">
        <v>30</v>
      </c>
      <c r="W771" s="125">
        <v>28</v>
      </c>
      <c r="X771" s="133">
        <v>28</v>
      </c>
      <c r="Y771" s="125">
        <v>30</v>
      </c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7"/>
      <c r="AT771" s="125"/>
      <c r="AU771" s="125"/>
      <c r="AV771" s="125"/>
      <c r="AW771" s="125"/>
      <c r="AX771" s="125"/>
      <c r="AY771" s="125"/>
      <c r="AZ771" s="125"/>
      <c r="BA771" s="125"/>
      <c r="BB771" s="127"/>
      <c r="BC771" s="127"/>
      <c r="BD771" s="127"/>
      <c r="BE771" s="127"/>
      <c r="BF771" s="127"/>
      <c r="BG771" s="127"/>
      <c r="BH771" s="127"/>
      <c r="BI771" s="127"/>
      <c r="BJ771" s="127"/>
      <c r="BK771" s="127"/>
      <c r="BL771" s="37">
        <f t="shared" si="43"/>
        <v>29.571428571428573</v>
      </c>
      <c r="BM771" s="37">
        <f t="shared" si="44"/>
        <v>39.42857142857143</v>
      </c>
      <c r="BN771" s="38">
        <v>20</v>
      </c>
      <c r="BO771" s="38">
        <v>20</v>
      </c>
      <c r="BP771" s="117">
        <f t="shared" si="45"/>
        <v>79.42857142857143</v>
      </c>
    </row>
    <row r="772" spans="1:68" ht="18" customHeight="1">
      <c r="A772" s="29" t="s">
        <v>526</v>
      </c>
      <c r="B772" s="30" t="s">
        <v>598</v>
      </c>
      <c r="C772" s="31" t="s">
        <v>895</v>
      </c>
      <c r="D772" s="31" t="s">
        <v>509</v>
      </c>
      <c r="E772" s="31" t="s">
        <v>1682</v>
      </c>
      <c r="F772" s="32" t="s">
        <v>896</v>
      </c>
      <c r="G772" s="33" t="s">
        <v>259</v>
      </c>
      <c r="H772" s="33" t="s">
        <v>2420</v>
      </c>
      <c r="I772" s="36" t="s">
        <v>2040</v>
      </c>
      <c r="J772" s="35" t="s">
        <v>2362</v>
      </c>
      <c r="K772" s="35" t="s">
        <v>2054</v>
      </c>
      <c r="L772" s="125">
        <v>30</v>
      </c>
      <c r="M772" s="125">
        <v>30</v>
      </c>
      <c r="N772" s="125">
        <v>28</v>
      </c>
      <c r="O772" s="125">
        <v>30</v>
      </c>
      <c r="P772" s="125">
        <v>30</v>
      </c>
      <c r="Q772" s="125">
        <v>30</v>
      </c>
      <c r="R772" s="125">
        <v>30</v>
      </c>
      <c r="S772" s="125">
        <v>29</v>
      </c>
      <c r="T772" s="125">
        <v>29</v>
      </c>
      <c r="U772" s="125">
        <v>30</v>
      </c>
      <c r="V772" s="125">
        <v>30</v>
      </c>
      <c r="W772" s="125">
        <v>28</v>
      </c>
      <c r="X772" s="133">
        <v>28</v>
      </c>
      <c r="Y772" s="125">
        <v>30</v>
      </c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7"/>
      <c r="AT772" s="125"/>
      <c r="AU772" s="125"/>
      <c r="AV772" s="125"/>
      <c r="AW772" s="125"/>
      <c r="AX772" s="125"/>
      <c r="AY772" s="125"/>
      <c r="AZ772" s="125"/>
      <c r="BA772" s="125"/>
      <c r="BB772" s="127"/>
      <c r="BC772" s="127"/>
      <c r="BD772" s="127"/>
      <c r="BE772" s="127"/>
      <c r="BF772" s="127"/>
      <c r="BG772" s="127"/>
      <c r="BH772" s="127"/>
      <c r="BI772" s="127"/>
      <c r="BJ772" s="127"/>
      <c r="BK772" s="127"/>
      <c r="BL772" s="37">
        <f t="shared" si="43"/>
        <v>29.428571428571427</v>
      </c>
      <c r="BM772" s="37">
        <f t="shared" si="44"/>
        <v>39.238095238095234</v>
      </c>
      <c r="BN772" s="38">
        <v>20</v>
      </c>
      <c r="BO772" s="38">
        <v>20</v>
      </c>
      <c r="BP772" s="117">
        <f t="shared" si="45"/>
        <v>79.23809523809524</v>
      </c>
    </row>
    <row r="773" spans="1:68" s="4" customFormat="1" ht="18" customHeight="1">
      <c r="A773" s="29" t="s">
        <v>2169</v>
      </c>
      <c r="B773" s="30" t="s">
        <v>598</v>
      </c>
      <c r="C773" s="31" t="s">
        <v>1544</v>
      </c>
      <c r="D773" s="31" t="s">
        <v>1545</v>
      </c>
      <c r="E773" s="31" t="s">
        <v>2373</v>
      </c>
      <c r="F773" s="32" t="s">
        <v>1546</v>
      </c>
      <c r="G773" s="33" t="s">
        <v>2080</v>
      </c>
      <c r="H773" s="33" t="s">
        <v>2074</v>
      </c>
      <c r="I773" s="34" t="s">
        <v>2040</v>
      </c>
      <c r="J773" s="35" t="s">
        <v>2362</v>
      </c>
      <c r="K773" s="35" t="s">
        <v>2376</v>
      </c>
      <c r="L773" s="126" t="s">
        <v>1305</v>
      </c>
      <c r="M773" s="123">
        <v>28</v>
      </c>
      <c r="N773" s="123">
        <v>30</v>
      </c>
      <c r="O773" s="123">
        <v>30</v>
      </c>
      <c r="P773" s="123">
        <v>30</v>
      </c>
      <c r="Q773" s="125">
        <v>30</v>
      </c>
      <c r="R773" s="125">
        <v>30</v>
      </c>
      <c r="S773" s="125">
        <v>30</v>
      </c>
      <c r="T773" s="125">
        <v>29</v>
      </c>
      <c r="U773" s="123">
        <v>30</v>
      </c>
      <c r="V773" s="123">
        <v>28</v>
      </c>
      <c r="W773" s="123">
        <v>30</v>
      </c>
      <c r="X773" s="133">
        <v>28</v>
      </c>
      <c r="Y773" s="123">
        <v>30</v>
      </c>
      <c r="Z773" s="123"/>
      <c r="AA773" s="123"/>
      <c r="AB773" s="123"/>
      <c r="AC773" s="123"/>
      <c r="AD773" s="123"/>
      <c r="AE773" s="123"/>
      <c r="AF773" s="123"/>
      <c r="AG773" s="123"/>
      <c r="AH773" s="123"/>
      <c r="AI773" s="123"/>
      <c r="AJ773" s="123"/>
      <c r="AK773" s="123"/>
      <c r="AL773" s="123"/>
      <c r="AM773" s="123"/>
      <c r="AN773" s="126"/>
      <c r="AO773" s="126"/>
      <c r="AP773" s="126"/>
      <c r="AQ773" s="126"/>
      <c r="AR773" s="126"/>
      <c r="AS773" s="125"/>
      <c r="AT773" s="123"/>
      <c r="AU773" s="123"/>
      <c r="AV773" s="123"/>
      <c r="AW773" s="123"/>
      <c r="AX773" s="123"/>
      <c r="AY773" s="123"/>
      <c r="AZ773" s="123"/>
      <c r="BA773" s="126"/>
      <c r="BB773" s="125"/>
      <c r="BC773" s="125"/>
      <c r="BD773" s="125"/>
      <c r="BE773" s="125"/>
      <c r="BF773" s="125"/>
      <c r="BG773" s="125"/>
      <c r="BH773" s="125"/>
      <c r="BI773" s="125"/>
      <c r="BJ773" s="125"/>
      <c r="BK773" s="125"/>
      <c r="BL773" s="37">
        <f t="shared" si="43"/>
        <v>29.46153846153846</v>
      </c>
      <c r="BM773" s="37">
        <f t="shared" si="44"/>
        <v>39.28205128205128</v>
      </c>
      <c r="BN773" s="38">
        <v>20</v>
      </c>
      <c r="BO773" s="38">
        <v>20</v>
      </c>
      <c r="BP773" s="117">
        <f t="shared" si="45"/>
        <v>79.28205128205127</v>
      </c>
    </row>
    <row r="774" spans="1:68" s="4" customFormat="1" ht="18" customHeight="1">
      <c r="A774" s="29" t="s">
        <v>526</v>
      </c>
      <c r="B774" s="30" t="s">
        <v>598</v>
      </c>
      <c r="C774" s="31" t="s">
        <v>908</v>
      </c>
      <c r="D774" s="31" t="s">
        <v>909</v>
      </c>
      <c r="E774" s="31" t="s">
        <v>1796</v>
      </c>
      <c r="F774" s="32" t="s">
        <v>910</v>
      </c>
      <c r="G774" s="33" t="s">
        <v>56</v>
      </c>
      <c r="H774" s="33" t="s">
        <v>2420</v>
      </c>
      <c r="I774" s="36" t="s">
        <v>2039</v>
      </c>
      <c r="J774" s="35" t="s">
        <v>2362</v>
      </c>
      <c r="K774" s="35" t="s">
        <v>2054</v>
      </c>
      <c r="L774" s="125">
        <v>30</v>
      </c>
      <c r="M774" s="125">
        <v>30</v>
      </c>
      <c r="N774" s="125">
        <v>29</v>
      </c>
      <c r="O774" s="125">
        <v>30</v>
      </c>
      <c r="P774" s="125">
        <v>30</v>
      </c>
      <c r="Q774" s="125">
        <v>30</v>
      </c>
      <c r="R774" s="125">
        <v>30</v>
      </c>
      <c r="S774" s="125">
        <v>30</v>
      </c>
      <c r="T774" s="125">
        <v>30</v>
      </c>
      <c r="U774" s="125">
        <v>29</v>
      </c>
      <c r="V774" s="125">
        <v>30</v>
      </c>
      <c r="W774" s="125">
        <v>30</v>
      </c>
      <c r="X774" s="133">
        <v>30</v>
      </c>
      <c r="Y774" s="125">
        <v>30</v>
      </c>
      <c r="Z774" s="125"/>
      <c r="AA774" s="125"/>
      <c r="AB774" s="125"/>
      <c r="AC774" s="125"/>
      <c r="AD774" s="12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7"/>
      <c r="AT774" s="125"/>
      <c r="AU774" s="125"/>
      <c r="AV774" s="125"/>
      <c r="AW774" s="125"/>
      <c r="AX774" s="125"/>
      <c r="AY774" s="125"/>
      <c r="AZ774" s="125"/>
      <c r="BA774" s="125"/>
      <c r="BB774" s="127"/>
      <c r="BC774" s="127"/>
      <c r="BD774" s="127"/>
      <c r="BE774" s="127"/>
      <c r="BF774" s="127"/>
      <c r="BG774" s="127"/>
      <c r="BH774" s="127"/>
      <c r="BI774" s="127"/>
      <c r="BJ774" s="127"/>
      <c r="BK774" s="127"/>
      <c r="BL774" s="37">
        <f t="shared" si="43"/>
        <v>29.857142857142858</v>
      </c>
      <c r="BM774" s="37">
        <f t="shared" si="44"/>
        <v>39.80952380952381</v>
      </c>
      <c r="BN774" s="38">
        <v>20</v>
      </c>
      <c r="BO774" s="38">
        <v>20</v>
      </c>
      <c r="BP774" s="117">
        <f t="shared" si="45"/>
        <v>79.80952380952381</v>
      </c>
    </row>
    <row r="775" spans="1:68" s="4" customFormat="1" ht="18" customHeight="1">
      <c r="A775" s="29" t="s">
        <v>1589</v>
      </c>
      <c r="B775" s="30" t="s">
        <v>598</v>
      </c>
      <c r="C775" s="68" t="s">
        <v>2028</v>
      </c>
      <c r="D775" s="31" t="s">
        <v>1839</v>
      </c>
      <c r="E775" s="31" t="s">
        <v>1840</v>
      </c>
      <c r="F775" s="32" t="s">
        <v>2328</v>
      </c>
      <c r="G775" s="33" t="s">
        <v>2329</v>
      </c>
      <c r="H775" s="69"/>
      <c r="I775" s="34" t="s">
        <v>2040</v>
      </c>
      <c r="J775" s="69" t="s">
        <v>2362</v>
      </c>
      <c r="K775" s="35" t="s">
        <v>2054</v>
      </c>
      <c r="L775" s="65" t="s">
        <v>2346</v>
      </c>
      <c r="M775" s="65">
        <v>30</v>
      </c>
      <c r="N775" s="65">
        <v>30</v>
      </c>
      <c r="O775" s="65">
        <v>28</v>
      </c>
      <c r="P775" s="65">
        <v>30</v>
      </c>
      <c r="Q775" s="65">
        <v>30</v>
      </c>
      <c r="R775" s="65">
        <v>27</v>
      </c>
      <c r="S775" s="65">
        <v>30</v>
      </c>
      <c r="T775" s="65">
        <v>30</v>
      </c>
      <c r="U775" s="65" t="s">
        <v>2346</v>
      </c>
      <c r="V775" s="65" t="s">
        <v>2346</v>
      </c>
      <c r="W775" s="65">
        <v>28</v>
      </c>
      <c r="X775" s="67" t="s">
        <v>2346</v>
      </c>
      <c r="Y775" s="65">
        <v>30</v>
      </c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  <c r="BG775" s="65"/>
      <c r="BH775" s="65"/>
      <c r="BI775" s="65"/>
      <c r="BJ775" s="65"/>
      <c r="BK775" s="65"/>
      <c r="BL775" s="37">
        <f t="shared" si="43"/>
        <v>29.3</v>
      </c>
      <c r="BM775" s="37">
        <f t="shared" si="44"/>
        <v>39.06666666666667</v>
      </c>
      <c r="BN775" s="38">
        <v>20</v>
      </c>
      <c r="BO775" s="38">
        <v>20</v>
      </c>
      <c r="BP775" s="117">
        <f t="shared" si="45"/>
        <v>79.06666666666666</v>
      </c>
    </row>
    <row r="776" spans="1:68" s="4" customFormat="1" ht="18" customHeight="1">
      <c r="A776" s="29" t="s">
        <v>2370</v>
      </c>
      <c r="B776" s="30" t="s">
        <v>598</v>
      </c>
      <c r="C776" s="31" t="s">
        <v>2688</v>
      </c>
      <c r="D776" s="31" t="s">
        <v>2689</v>
      </c>
      <c r="E776" s="31" t="s">
        <v>2690</v>
      </c>
      <c r="F776" s="32" t="s">
        <v>2691</v>
      </c>
      <c r="G776" s="33" t="s">
        <v>2692</v>
      </c>
      <c r="H776" s="33" t="s">
        <v>2074</v>
      </c>
      <c r="I776" s="35" t="s">
        <v>2040</v>
      </c>
      <c r="J776" s="35" t="s">
        <v>2362</v>
      </c>
      <c r="K776" s="35" t="s">
        <v>2376</v>
      </c>
      <c r="L776" s="97">
        <v>28</v>
      </c>
      <c r="M776" s="133">
        <v>28</v>
      </c>
      <c r="N776" s="133">
        <v>28</v>
      </c>
      <c r="O776" s="97">
        <v>29</v>
      </c>
      <c r="P776" s="133">
        <v>30</v>
      </c>
      <c r="Q776" s="133">
        <v>30</v>
      </c>
      <c r="R776" s="133">
        <v>30</v>
      </c>
      <c r="S776" s="133">
        <v>30</v>
      </c>
      <c r="T776" s="97">
        <v>28</v>
      </c>
      <c r="U776" s="133">
        <v>29</v>
      </c>
      <c r="V776" s="97">
        <v>30</v>
      </c>
      <c r="W776" s="133">
        <v>30</v>
      </c>
      <c r="X776" s="101">
        <v>30</v>
      </c>
      <c r="Y776" s="133">
        <v>30</v>
      </c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97"/>
      <c r="AO776" s="97"/>
      <c r="AP776" s="97"/>
      <c r="AQ776" s="97"/>
      <c r="AR776" s="97"/>
      <c r="AS776" s="133"/>
      <c r="AT776" s="133"/>
      <c r="AU776" s="133"/>
      <c r="AV776" s="133"/>
      <c r="AW776" s="133"/>
      <c r="AX776" s="133"/>
      <c r="AY776" s="133"/>
      <c r="AZ776" s="133"/>
      <c r="BA776" s="97"/>
      <c r="BB776" s="133"/>
      <c r="BC776" s="133"/>
      <c r="BD776" s="133"/>
      <c r="BE776" s="133"/>
      <c r="BF776" s="133"/>
      <c r="BG776" s="133"/>
      <c r="BH776" s="133"/>
      <c r="BI776" s="133"/>
      <c r="BJ776" s="133"/>
      <c r="BK776" s="133"/>
      <c r="BL776" s="37">
        <f t="shared" si="43"/>
        <v>29.285714285714285</v>
      </c>
      <c r="BM776" s="37">
        <f t="shared" si="44"/>
        <v>39.047619047619044</v>
      </c>
      <c r="BN776" s="38">
        <v>20</v>
      </c>
      <c r="BO776" s="38">
        <v>20</v>
      </c>
      <c r="BP776" s="117">
        <f t="shared" si="45"/>
        <v>79.04761904761904</v>
      </c>
    </row>
    <row r="777" spans="1:68" s="4" customFormat="1" ht="18" customHeight="1">
      <c r="A777" s="29" t="s">
        <v>526</v>
      </c>
      <c r="B777" s="30" t="s">
        <v>598</v>
      </c>
      <c r="C777" s="31" t="s">
        <v>920</v>
      </c>
      <c r="D777" s="31" t="s">
        <v>918</v>
      </c>
      <c r="E777" s="31" t="s">
        <v>1764</v>
      </c>
      <c r="F777" s="32" t="s">
        <v>921</v>
      </c>
      <c r="G777" s="33" t="s">
        <v>284</v>
      </c>
      <c r="H777" s="33" t="s">
        <v>2420</v>
      </c>
      <c r="I777" s="36" t="s">
        <v>2039</v>
      </c>
      <c r="J777" s="35" t="s">
        <v>2362</v>
      </c>
      <c r="K777" s="35" t="s">
        <v>2054</v>
      </c>
      <c r="L777" s="125">
        <v>30</v>
      </c>
      <c r="M777" s="125" t="s">
        <v>2390</v>
      </c>
      <c r="N777" s="125">
        <v>28</v>
      </c>
      <c r="O777" s="125">
        <v>30</v>
      </c>
      <c r="P777" s="125">
        <v>30</v>
      </c>
      <c r="Q777" s="125">
        <v>30</v>
      </c>
      <c r="R777" s="125">
        <v>30</v>
      </c>
      <c r="S777" s="125">
        <v>30</v>
      </c>
      <c r="T777" s="125">
        <v>29</v>
      </c>
      <c r="U777" s="125">
        <v>30</v>
      </c>
      <c r="V777" s="125">
        <v>30</v>
      </c>
      <c r="W777" s="125">
        <v>30</v>
      </c>
      <c r="X777" s="133">
        <v>28</v>
      </c>
      <c r="Y777" s="125">
        <v>30</v>
      </c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7"/>
      <c r="AT777" s="125"/>
      <c r="AU777" s="125"/>
      <c r="AV777" s="125"/>
      <c r="AW777" s="125"/>
      <c r="AX777" s="125"/>
      <c r="AY777" s="125"/>
      <c r="AZ777" s="125"/>
      <c r="BA777" s="125"/>
      <c r="BB777" s="127"/>
      <c r="BC777" s="127"/>
      <c r="BD777" s="127"/>
      <c r="BE777" s="127"/>
      <c r="BF777" s="127"/>
      <c r="BG777" s="127"/>
      <c r="BH777" s="127"/>
      <c r="BI777" s="127"/>
      <c r="BJ777" s="127"/>
      <c r="BK777" s="127"/>
      <c r="BL777" s="37">
        <f t="shared" si="43"/>
        <v>29.615384615384617</v>
      </c>
      <c r="BM777" s="37">
        <f t="shared" si="44"/>
        <v>39.48717948717949</v>
      </c>
      <c r="BN777" s="38">
        <v>18</v>
      </c>
      <c r="BO777" s="38">
        <v>18</v>
      </c>
      <c r="BP777" s="117">
        <f t="shared" si="45"/>
        <v>75.48717948717949</v>
      </c>
    </row>
    <row r="778" spans="1:68" ht="18" customHeight="1" thickBot="1">
      <c r="A778" s="43" t="s">
        <v>526</v>
      </c>
      <c r="B778" s="44" t="s">
        <v>598</v>
      </c>
      <c r="C778" s="45" t="s">
        <v>922</v>
      </c>
      <c r="D778" s="45" t="s">
        <v>923</v>
      </c>
      <c r="E778" s="45" t="s">
        <v>924</v>
      </c>
      <c r="F778" s="47" t="s">
        <v>925</v>
      </c>
      <c r="G778" s="48" t="s">
        <v>284</v>
      </c>
      <c r="H778" s="48" t="s">
        <v>2420</v>
      </c>
      <c r="I778" s="51" t="s">
        <v>2040</v>
      </c>
      <c r="J778" s="50" t="s">
        <v>2362</v>
      </c>
      <c r="K778" s="50" t="s">
        <v>2054</v>
      </c>
      <c r="L778" s="135">
        <v>30</v>
      </c>
      <c r="M778" s="135">
        <v>30</v>
      </c>
      <c r="N778" s="135">
        <v>29</v>
      </c>
      <c r="O778" s="135">
        <v>30</v>
      </c>
      <c r="P778" s="135">
        <v>30</v>
      </c>
      <c r="Q778" s="135">
        <v>30</v>
      </c>
      <c r="R778" s="135">
        <v>30</v>
      </c>
      <c r="S778" s="135">
        <v>29</v>
      </c>
      <c r="T778" s="135">
        <v>29</v>
      </c>
      <c r="U778" s="135">
        <v>30</v>
      </c>
      <c r="V778" s="135">
        <v>30</v>
      </c>
      <c r="W778" s="135">
        <v>28</v>
      </c>
      <c r="X778" s="166">
        <v>28</v>
      </c>
      <c r="Y778" s="135">
        <v>30</v>
      </c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42"/>
      <c r="AT778" s="135"/>
      <c r="AU778" s="135"/>
      <c r="AV778" s="135"/>
      <c r="AW778" s="135"/>
      <c r="AX778" s="135"/>
      <c r="AY778" s="135"/>
      <c r="AZ778" s="135"/>
      <c r="BA778" s="135"/>
      <c r="BB778" s="142"/>
      <c r="BC778" s="142"/>
      <c r="BD778" s="142"/>
      <c r="BE778" s="142"/>
      <c r="BF778" s="142"/>
      <c r="BG778" s="142"/>
      <c r="BH778" s="142"/>
      <c r="BI778" s="142"/>
      <c r="BJ778" s="142"/>
      <c r="BK778" s="142"/>
      <c r="BL778" s="52">
        <f t="shared" si="43"/>
        <v>29.5</v>
      </c>
      <c r="BM778" s="52">
        <f t="shared" si="44"/>
        <v>39.333333333333336</v>
      </c>
      <c r="BN778" s="118">
        <v>20</v>
      </c>
      <c r="BO778" s="118">
        <v>20</v>
      </c>
      <c r="BP778" s="119">
        <f t="shared" si="45"/>
        <v>79.33333333333334</v>
      </c>
    </row>
    <row r="779" spans="1:68" s="4" customFormat="1" ht="165" customHeight="1" thickBot="1" thickTop="1">
      <c r="A779" s="105" t="s">
        <v>3039</v>
      </c>
      <c r="B779" s="106" t="s">
        <v>3040</v>
      </c>
      <c r="C779" s="107" t="s">
        <v>1579</v>
      </c>
      <c r="D779" s="107" t="s">
        <v>1581</v>
      </c>
      <c r="E779" s="107" t="s">
        <v>1582</v>
      </c>
      <c r="F779" s="108" t="s">
        <v>1586</v>
      </c>
      <c r="G779" s="107" t="s">
        <v>1583</v>
      </c>
      <c r="H779" s="107" t="s">
        <v>1584</v>
      </c>
      <c r="I779" s="107" t="s">
        <v>1585</v>
      </c>
      <c r="J779" s="107" t="s">
        <v>1587</v>
      </c>
      <c r="K779" s="107" t="s">
        <v>1588</v>
      </c>
      <c r="L779" s="109" t="s">
        <v>1278</v>
      </c>
      <c r="M779" s="109" t="s">
        <v>2353</v>
      </c>
      <c r="N779" s="109" t="s">
        <v>2347</v>
      </c>
      <c r="O779" s="109" t="s">
        <v>248</v>
      </c>
      <c r="P779" s="109" t="s">
        <v>2364</v>
      </c>
      <c r="Q779" s="109" t="s">
        <v>3130</v>
      </c>
      <c r="R779" s="109" t="s">
        <v>8</v>
      </c>
      <c r="S779" s="109" t="s">
        <v>2369</v>
      </c>
      <c r="T779" s="109" t="s">
        <v>2341</v>
      </c>
      <c r="U779" s="109" t="s">
        <v>2343</v>
      </c>
      <c r="V779" s="109" t="s">
        <v>2354</v>
      </c>
      <c r="W779" s="109" t="s">
        <v>2348</v>
      </c>
      <c r="X779" s="109" t="s">
        <v>2352</v>
      </c>
      <c r="Y779" s="109" t="s">
        <v>3282</v>
      </c>
      <c r="Z779" s="109" t="s">
        <v>3283</v>
      </c>
      <c r="AA779" s="109" t="s">
        <v>3284</v>
      </c>
      <c r="AB779" s="109" t="s">
        <v>3286</v>
      </c>
      <c r="AC779" s="109" t="s">
        <v>3285</v>
      </c>
      <c r="AD779" s="109" t="s">
        <v>2286</v>
      </c>
      <c r="AE779" s="109" t="s">
        <v>2287</v>
      </c>
      <c r="AF779" s="109" t="s">
        <v>2288</v>
      </c>
      <c r="AG779" s="109" t="s">
        <v>2289</v>
      </c>
      <c r="AH779" s="109" t="s">
        <v>2290</v>
      </c>
      <c r="AI779" s="109" t="s">
        <v>2291</v>
      </c>
      <c r="AJ779" s="109" t="s">
        <v>2292</v>
      </c>
      <c r="AK779" s="109" t="s">
        <v>2293</v>
      </c>
      <c r="AL779" s="109" t="s">
        <v>2294</v>
      </c>
      <c r="AM779" s="109" t="s">
        <v>2295</v>
      </c>
      <c r="AN779" s="109" t="s">
        <v>3287</v>
      </c>
      <c r="AO779" s="109" t="s">
        <v>2282</v>
      </c>
      <c r="AP779" s="109" t="s">
        <v>1559</v>
      </c>
      <c r="AQ779" s="109" t="s">
        <v>2283</v>
      </c>
      <c r="AR779" s="109" t="s">
        <v>2285</v>
      </c>
      <c r="AS779" s="112" t="s">
        <v>3288</v>
      </c>
      <c r="AT779" s="109" t="s">
        <v>3289</v>
      </c>
      <c r="AU779" s="109" t="s">
        <v>3301</v>
      </c>
      <c r="AV779" s="109" t="s">
        <v>3302</v>
      </c>
      <c r="AW779" s="109" t="s">
        <v>3303</v>
      </c>
      <c r="AX779" s="109" t="s">
        <v>0</v>
      </c>
      <c r="AY779" s="109" t="s">
        <v>1</v>
      </c>
      <c r="AZ779" s="109" t="s">
        <v>2</v>
      </c>
      <c r="BA779" s="109" t="s">
        <v>3290</v>
      </c>
      <c r="BB779" s="112" t="s">
        <v>3291</v>
      </c>
      <c r="BC779" s="112" t="s">
        <v>3292</v>
      </c>
      <c r="BD779" s="112" t="s">
        <v>3300</v>
      </c>
      <c r="BE779" s="112" t="s">
        <v>3299</v>
      </c>
      <c r="BF779" s="112" t="s">
        <v>3298</v>
      </c>
      <c r="BG779" s="112" t="s">
        <v>3297</v>
      </c>
      <c r="BH779" s="112" t="s">
        <v>3296</v>
      </c>
      <c r="BI779" s="112" t="s">
        <v>3293</v>
      </c>
      <c r="BJ779" s="112" t="s">
        <v>3294</v>
      </c>
      <c r="BK779" s="112" t="s">
        <v>3295</v>
      </c>
      <c r="BL779" s="110" t="s">
        <v>3041</v>
      </c>
      <c r="BM779" s="110" t="s">
        <v>1167</v>
      </c>
      <c r="BN779" s="109" t="s">
        <v>3042</v>
      </c>
      <c r="BO779" s="109" t="s">
        <v>3043</v>
      </c>
      <c r="BP779" s="111" t="s">
        <v>3044</v>
      </c>
    </row>
    <row r="780" spans="1:68" s="4" customFormat="1" ht="18" customHeight="1" thickTop="1">
      <c r="A780" s="20" t="s">
        <v>9</v>
      </c>
      <c r="B780" s="21"/>
      <c r="C780" s="22" t="s">
        <v>10</v>
      </c>
      <c r="D780" s="22" t="s">
        <v>11</v>
      </c>
      <c r="E780" s="22" t="s">
        <v>12</v>
      </c>
      <c r="F780" s="23" t="s">
        <v>13</v>
      </c>
      <c r="G780" s="24" t="s">
        <v>2547</v>
      </c>
      <c r="H780" s="24" t="s">
        <v>2074</v>
      </c>
      <c r="I780" s="25" t="s">
        <v>2039</v>
      </c>
      <c r="J780" s="26" t="s">
        <v>2362</v>
      </c>
      <c r="K780" s="26" t="s">
        <v>14</v>
      </c>
      <c r="L780" s="144">
        <v>28</v>
      </c>
      <c r="M780" s="130" t="s">
        <v>2390</v>
      </c>
      <c r="N780" s="144">
        <v>30</v>
      </c>
      <c r="O780" s="144">
        <v>30</v>
      </c>
      <c r="P780" s="144">
        <v>30</v>
      </c>
      <c r="Q780" s="144">
        <v>28</v>
      </c>
      <c r="R780" s="144">
        <v>29</v>
      </c>
      <c r="S780" s="145">
        <v>30</v>
      </c>
      <c r="T780" s="144">
        <v>30</v>
      </c>
      <c r="U780" s="144">
        <v>30</v>
      </c>
      <c r="V780" s="144">
        <v>24</v>
      </c>
      <c r="W780" s="144">
        <v>28</v>
      </c>
      <c r="X780" s="145">
        <v>30</v>
      </c>
      <c r="Y780" s="144"/>
      <c r="Z780" s="144"/>
      <c r="AA780" s="144"/>
      <c r="AB780" s="144"/>
      <c r="AC780" s="144"/>
      <c r="AD780" s="144"/>
      <c r="AE780" s="144"/>
      <c r="AF780" s="144"/>
      <c r="AG780" s="144"/>
      <c r="AH780" s="144"/>
      <c r="AI780" s="144"/>
      <c r="AJ780" s="144"/>
      <c r="AK780" s="144"/>
      <c r="AL780" s="144"/>
      <c r="AM780" s="144"/>
      <c r="AN780" s="144"/>
      <c r="AO780" s="144">
        <v>29</v>
      </c>
      <c r="AP780" s="144">
        <v>29</v>
      </c>
      <c r="AQ780" s="144">
        <v>30</v>
      </c>
      <c r="AR780" s="144">
        <v>30</v>
      </c>
      <c r="AS780" s="144"/>
      <c r="AT780" s="144"/>
      <c r="AU780" s="144"/>
      <c r="AV780" s="144"/>
      <c r="AW780" s="144"/>
      <c r="AX780" s="144"/>
      <c r="AY780" s="144"/>
      <c r="AZ780" s="144"/>
      <c r="BA780" s="144"/>
      <c r="BB780" s="144"/>
      <c r="BC780" s="144"/>
      <c r="BD780" s="144"/>
      <c r="BE780" s="144"/>
      <c r="BF780" s="144"/>
      <c r="BG780" s="144"/>
      <c r="BH780" s="144"/>
      <c r="BI780" s="144"/>
      <c r="BJ780" s="144"/>
      <c r="BK780" s="144"/>
      <c r="BL780" s="37">
        <f>AVERAGE(L780:BK780)</f>
        <v>29.0625</v>
      </c>
      <c r="BM780" s="28">
        <f>SUM(BL780*40/30)</f>
        <v>38.75</v>
      </c>
      <c r="BN780" s="25">
        <v>18</v>
      </c>
      <c r="BO780" s="25">
        <v>18</v>
      </c>
      <c r="BP780" s="53">
        <f>SUM(BM780+BN780+BO780)</f>
        <v>74.75</v>
      </c>
    </row>
    <row r="781" spans="1:68" s="4" customFormat="1" ht="18" customHeight="1">
      <c r="A781" s="29" t="s">
        <v>1589</v>
      </c>
      <c r="B781" s="30"/>
      <c r="C781" s="68" t="s">
        <v>1859</v>
      </c>
      <c r="D781" s="31" t="s">
        <v>1597</v>
      </c>
      <c r="E781" s="31" t="s">
        <v>1598</v>
      </c>
      <c r="F781" s="32" t="s">
        <v>2077</v>
      </c>
      <c r="G781" s="33" t="s">
        <v>2078</v>
      </c>
      <c r="H781" s="33" t="s">
        <v>1589</v>
      </c>
      <c r="I781" s="34" t="s">
        <v>2040</v>
      </c>
      <c r="J781" s="69" t="s">
        <v>2362</v>
      </c>
      <c r="K781" s="35" t="s">
        <v>2046</v>
      </c>
      <c r="L781" s="65" t="s">
        <v>2346</v>
      </c>
      <c r="M781" s="65" t="s">
        <v>2346</v>
      </c>
      <c r="N781" s="65">
        <v>28</v>
      </c>
      <c r="O781" s="65">
        <v>30</v>
      </c>
      <c r="P781" s="65">
        <v>30</v>
      </c>
      <c r="Q781" s="67">
        <v>30</v>
      </c>
      <c r="R781" s="65">
        <v>24</v>
      </c>
      <c r="S781" s="65">
        <v>30</v>
      </c>
      <c r="T781" s="65">
        <v>30</v>
      </c>
      <c r="U781" s="65">
        <v>30</v>
      </c>
      <c r="V781" s="65">
        <v>28</v>
      </c>
      <c r="W781" s="65">
        <v>30</v>
      </c>
      <c r="X781" s="67">
        <v>30</v>
      </c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>
        <v>30</v>
      </c>
      <c r="AP781" s="65">
        <v>30</v>
      </c>
      <c r="AQ781" s="65">
        <v>30</v>
      </c>
      <c r="AR781" s="65">
        <v>30</v>
      </c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  <c r="BG781" s="65"/>
      <c r="BH781" s="65"/>
      <c r="BI781" s="65"/>
      <c r="BJ781" s="65"/>
      <c r="BK781" s="65"/>
      <c r="BL781" s="37">
        <f aca="true" t="shared" si="46" ref="BL781:BL843">AVERAGE(L781:BK781)</f>
        <v>29.333333333333332</v>
      </c>
      <c r="BM781" s="37">
        <f aca="true" t="shared" si="47" ref="BM781:BM843">SUM(BL781*40/30)</f>
        <v>39.11111111111111</v>
      </c>
      <c r="BN781" s="34">
        <v>20</v>
      </c>
      <c r="BO781" s="34">
        <v>20</v>
      </c>
      <c r="BP781" s="54">
        <f aca="true" t="shared" si="48" ref="BP781:BP843">SUM(BM781+BN781+BO781)</f>
        <v>79.11111111111111</v>
      </c>
    </row>
    <row r="782" spans="1:68" ht="18" customHeight="1">
      <c r="A782" s="29" t="s">
        <v>526</v>
      </c>
      <c r="B782" s="30"/>
      <c r="C782" s="31" t="s">
        <v>529</v>
      </c>
      <c r="D782" s="31" t="s">
        <v>528</v>
      </c>
      <c r="E782" s="31" t="s">
        <v>1843</v>
      </c>
      <c r="F782" s="32" t="s">
        <v>530</v>
      </c>
      <c r="G782" s="33" t="s">
        <v>56</v>
      </c>
      <c r="H782" s="33" t="s">
        <v>2420</v>
      </c>
      <c r="I782" s="36" t="s">
        <v>2040</v>
      </c>
      <c r="J782" s="35" t="s">
        <v>2362</v>
      </c>
      <c r="K782" s="35" t="s">
        <v>531</v>
      </c>
      <c r="L782" s="130">
        <v>30</v>
      </c>
      <c r="M782" s="130" t="s">
        <v>2390</v>
      </c>
      <c r="N782" s="132" t="s">
        <v>2390</v>
      </c>
      <c r="O782" s="130">
        <v>30</v>
      </c>
      <c r="P782" s="130">
        <v>30</v>
      </c>
      <c r="Q782" s="130">
        <v>30</v>
      </c>
      <c r="R782" s="130">
        <v>30</v>
      </c>
      <c r="S782" s="130">
        <v>28</v>
      </c>
      <c r="T782" s="130">
        <v>30</v>
      </c>
      <c r="U782" s="130">
        <v>30</v>
      </c>
      <c r="V782" s="130">
        <v>30</v>
      </c>
      <c r="W782" s="130">
        <v>28</v>
      </c>
      <c r="X782" s="132">
        <v>28</v>
      </c>
      <c r="Y782" s="132">
        <v>30</v>
      </c>
      <c r="Z782" s="132">
        <v>30</v>
      </c>
      <c r="AA782" s="130">
        <v>30</v>
      </c>
      <c r="AB782" s="130">
        <v>30</v>
      </c>
      <c r="AC782" s="130"/>
      <c r="AD782" s="130"/>
      <c r="AE782" s="130"/>
      <c r="AF782" s="130"/>
      <c r="AG782" s="130"/>
      <c r="AH782" s="130"/>
      <c r="AI782" s="130"/>
      <c r="AJ782" s="130"/>
      <c r="AK782" s="130"/>
      <c r="AL782" s="130"/>
      <c r="AM782" s="130"/>
      <c r="AN782" s="130">
        <v>29</v>
      </c>
      <c r="AO782" s="130"/>
      <c r="AP782" s="130"/>
      <c r="AQ782" s="130"/>
      <c r="AR782" s="130"/>
      <c r="AS782" s="129"/>
      <c r="AT782" s="130"/>
      <c r="AU782" s="130"/>
      <c r="AV782" s="130"/>
      <c r="AW782" s="130"/>
      <c r="AX782" s="130"/>
      <c r="AY782" s="130"/>
      <c r="AZ782" s="130"/>
      <c r="BA782" s="130"/>
      <c r="BB782" s="129"/>
      <c r="BC782" s="129"/>
      <c r="BD782" s="129"/>
      <c r="BE782" s="129"/>
      <c r="BF782" s="129"/>
      <c r="BG782" s="129"/>
      <c r="BH782" s="129"/>
      <c r="BI782" s="129"/>
      <c r="BJ782" s="129"/>
      <c r="BK782" s="129"/>
      <c r="BL782" s="37">
        <f t="shared" si="46"/>
        <v>29.5625</v>
      </c>
      <c r="BM782" s="37">
        <f t="shared" si="47"/>
        <v>39.416666666666664</v>
      </c>
      <c r="BN782" s="34">
        <v>17</v>
      </c>
      <c r="BO782" s="34">
        <v>17</v>
      </c>
      <c r="BP782" s="54">
        <f t="shared" si="48"/>
        <v>73.41666666666666</v>
      </c>
    </row>
    <row r="783" spans="1:68" ht="18" customHeight="1">
      <c r="A783" s="29" t="s">
        <v>526</v>
      </c>
      <c r="B783" s="30"/>
      <c r="C783" s="31" t="s">
        <v>532</v>
      </c>
      <c r="D783" s="31" t="s">
        <v>528</v>
      </c>
      <c r="E783" s="31" t="s">
        <v>533</v>
      </c>
      <c r="F783" s="32" t="s">
        <v>534</v>
      </c>
      <c r="G783" s="33" t="s">
        <v>56</v>
      </c>
      <c r="H783" s="33" t="s">
        <v>2420</v>
      </c>
      <c r="I783" s="36" t="s">
        <v>2040</v>
      </c>
      <c r="J783" s="35" t="s">
        <v>2362</v>
      </c>
      <c r="K783" s="35" t="s">
        <v>531</v>
      </c>
      <c r="L783" s="130">
        <v>30</v>
      </c>
      <c r="M783" s="130" t="s">
        <v>2390</v>
      </c>
      <c r="N783" s="132" t="s">
        <v>2390</v>
      </c>
      <c r="O783" s="130">
        <v>30</v>
      </c>
      <c r="P783" s="130">
        <v>30</v>
      </c>
      <c r="Q783" s="130">
        <v>30</v>
      </c>
      <c r="R783" s="130">
        <v>30</v>
      </c>
      <c r="S783" s="130">
        <v>28</v>
      </c>
      <c r="T783" s="130">
        <v>30</v>
      </c>
      <c r="U783" s="130">
        <v>30</v>
      </c>
      <c r="V783" s="130">
        <v>30</v>
      </c>
      <c r="W783" s="130">
        <v>28</v>
      </c>
      <c r="X783" s="132">
        <v>28</v>
      </c>
      <c r="Y783" s="132">
        <v>30</v>
      </c>
      <c r="Z783" s="132">
        <v>30</v>
      </c>
      <c r="AA783" s="130">
        <v>30</v>
      </c>
      <c r="AB783" s="130">
        <v>30</v>
      </c>
      <c r="AC783" s="130"/>
      <c r="AD783" s="130"/>
      <c r="AE783" s="130"/>
      <c r="AF783" s="130"/>
      <c r="AG783" s="130"/>
      <c r="AH783" s="130"/>
      <c r="AI783" s="130"/>
      <c r="AJ783" s="130"/>
      <c r="AK783" s="130"/>
      <c r="AL783" s="130"/>
      <c r="AM783" s="130"/>
      <c r="AN783" s="130">
        <v>29</v>
      </c>
      <c r="AO783" s="130"/>
      <c r="AP783" s="130"/>
      <c r="AQ783" s="130"/>
      <c r="AR783" s="130"/>
      <c r="AS783" s="129"/>
      <c r="AT783" s="130"/>
      <c r="AU783" s="130"/>
      <c r="AV783" s="130"/>
      <c r="AW783" s="130"/>
      <c r="AX783" s="130"/>
      <c r="AY783" s="130"/>
      <c r="AZ783" s="130"/>
      <c r="BA783" s="130"/>
      <c r="BB783" s="129"/>
      <c r="BC783" s="129"/>
      <c r="BD783" s="129"/>
      <c r="BE783" s="129"/>
      <c r="BF783" s="129"/>
      <c r="BG783" s="129"/>
      <c r="BH783" s="129"/>
      <c r="BI783" s="129"/>
      <c r="BJ783" s="129"/>
      <c r="BK783" s="129"/>
      <c r="BL783" s="37">
        <f t="shared" si="46"/>
        <v>29.5625</v>
      </c>
      <c r="BM783" s="37">
        <f t="shared" si="47"/>
        <v>39.416666666666664</v>
      </c>
      <c r="BN783" s="34">
        <v>18</v>
      </c>
      <c r="BO783" s="34">
        <v>18</v>
      </c>
      <c r="BP783" s="54">
        <f t="shared" si="48"/>
        <v>75.41666666666666</v>
      </c>
    </row>
    <row r="784" spans="1:68" ht="18" customHeight="1">
      <c r="A784" s="29" t="s">
        <v>526</v>
      </c>
      <c r="B784" s="30"/>
      <c r="C784" s="31" t="s">
        <v>535</v>
      </c>
      <c r="D784" s="31" t="s">
        <v>536</v>
      </c>
      <c r="E784" s="31" t="s">
        <v>1657</v>
      </c>
      <c r="F784" s="32" t="s">
        <v>537</v>
      </c>
      <c r="G784" s="33" t="s">
        <v>56</v>
      </c>
      <c r="H784" s="33" t="s">
        <v>2420</v>
      </c>
      <c r="I784" s="36" t="s">
        <v>2039</v>
      </c>
      <c r="J784" s="35" t="s">
        <v>2362</v>
      </c>
      <c r="K784" s="35" t="s">
        <v>538</v>
      </c>
      <c r="L784" s="130" t="s">
        <v>2390</v>
      </c>
      <c r="M784" s="130">
        <v>30</v>
      </c>
      <c r="N784" s="132">
        <v>29</v>
      </c>
      <c r="O784" s="130">
        <v>30</v>
      </c>
      <c r="P784" s="130">
        <v>30</v>
      </c>
      <c r="Q784" s="130">
        <v>30</v>
      </c>
      <c r="R784" s="130">
        <v>30</v>
      </c>
      <c r="S784" s="130">
        <v>30</v>
      </c>
      <c r="T784" s="130">
        <v>30</v>
      </c>
      <c r="U784" s="130">
        <v>30</v>
      </c>
      <c r="V784" s="130" t="s">
        <v>2390</v>
      </c>
      <c r="W784" s="130">
        <v>28</v>
      </c>
      <c r="X784" s="132">
        <v>28</v>
      </c>
      <c r="Y784" s="132" t="s">
        <v>3108</v>
      </c>
      <c r="Z784" s="132" t="s">
        <v>3108</v>
      </c>
      <c r="AA784" s="130" t="s">
        <v>3108</v>
      </c>
      <c r="AB784" s="130" t="s">
        <v>3108</v>
      </c>
      <c r="AC784" s="130" t="s">
        <v>3108</v>
      </c>
      <c r="AD784" s="130"/>
      <c r="AE784" s="130"/>
      <c r="AF784" s="130"/>
      <c r="AG784" s="130"/>
      <c r="AH784" s="130"/>
      <c r="AI784" s="130"/>
      <c r="AJ784" s="130"/>
      <c r="AK784" s="130"/>
      <c r="AL784" s="130"/>
      <c r="AM784" s="130"/>
      <c r="AN784" s="130" t="s">
        <v>3108</v>
      </c>
      <c r="AO784" s="130"/>
      <c r="AP784" s="130"/>
      <c r="AQ784" s="130"/>
      <c r="AR784" s="130"/>
      <c r="AS784" s="129"/>
      <c r="AT784" s="130"/>
      <c r="AU784" s="130"/>
      <c r="AV784" s="130"/>
      <c r="AW784" s="130"/>
      <c r="AX784" s="130"/>
      <c r="AY784" s="130"/>
      <c r="AZ784" s="130"/>
      <c r="BA784" s="130"/>
      <c r="BB784" s="129"/>
      <c r="BC784" s="129"/>
      <c r="BD784" s="129"/>
      <c r="BE784" s="129"/>
      <c r="BF784" s="129"/>
      <c r="BG784" s="129"/>
      <c r="BH784" s="129"/>
      <c r="BI784" s="129"/>
      <c r="BJ784" s="129"/>
      <c r="BK784" s="129"/>
      <c r="BL784" s="37">
        <f t="shared" si="46"/>
        <v>29.545454545454547</v>
      </c>
      <c r="BM784" s="37">
        <f t="shared" si="47"/>
        <v>39.3939393939394</v>
      </c>
      <c r="BN784" s="34" t="s">
        <v>2307</v>
      </c>
      <c r="BO784" s="34" t="s">
        <v>3108</v>
      </c>
      <c r="BP784" s="54" t="s">
        <v>2308</v>
      </c>
    </row>
    <row r="785" spans="1:68" ht="18" customHeight="1">
      <c r="A785" s="29" t="s">
        <v>526</v>
      </c>
      <c r="B785" s="30"/>
      <c r="C785" s="31" t="s">
        <v>539</v>
      </c>
      <c r="D785" s="31" t="s">
        <v>540</v>
      </c>
      <c r="E785" s="31" t="s">
        <v>541</v>
      </c>
      <c r="F785" s="32" t="s">
        <v>542</v>
      </c>
      <c r="G785" s="33" t="s">
        <v>2080</v>
      </c>
      <c r="H785" s="33" t="s">
        <v>2074</v>
      </c>
      <c r="I785" s="36" t="s">
        <v>2040</v>
      </c>
      <c r="J785" s="35" t="s">
        <v>2362</v>
      </c>
      <c r="K785" s="35" t="s">
        <v>531</v>
      </c>
      <c r="L785" s="130">
        <v>30</v>
      </c>
      <c r="M785" s="130" t="s">
        <v>2390</v>
      </c>
      <c r="N785" s="132">
        <v>29</v>
      </c>
      <c r="O785" s="130">
        <v>30</v>
      </c>
      <c r="P785" s="130">
        <v>30</v>
      </c>
      <c r="Q785" s="130">
        <v>30</v>
      </c>
      <c r="R785" s="130">
        <v>30</v>
      </c>
      <c r="S785" s="130">
        <v>30</v>
      </c>
      <c r="T785" s="130">
        <v>30</v>
      </c>
      <c r="U785" s="130">
        <v>30</v>
      </c>
      <c r="V785" s="130">
        <v>30</v>
      </c>
      <c r="W785" s="130">
        <v>30</v>
      </c>
      <c r="X785" s="132">
        <v>30</v>
      </c>
      <c r="Y785" s="132">
        <v>30</v>
      </c>
      <c r="Z785" s="132">
        <v>30</v>
      </c>
      <c r="AA785" s="130">
        <v>30</v>
      </c>
      <c r="AB785" s="130">
        <v>30</v>
      </c>
      <c r="AC785" s="130"/>
      <c r="AD785" s="130"/>
      <c r="AE785" s="130"/>
      <c r="AF785" s="130"/>
      <c r="AG785" s="130"/>
      <c r="AH785" s="130"/>
      <c r="AI785" s="130"/>
      <c r="AJ785" s="130"/>
      <c r="AK785" s="130"/>
      <c r="AL785" s="130"/>
      <c r="AM785" s="130"/>
      <c r="AN785" s="130">
        <v>30</v>
      </c>
      <c r="AO785" s="130"/>
      <c r="AP785" s="130"/>
      <c r="AQ785" s="130"/>
      <c r="AR785" s="130"/>
      <c r="AS785" s="129"/>
      <c r="AT785" s="130"/>
      <c r="AU785" s="130"/>
      <c r="AV785" s="130"/>
      <c r="AW785" s="130"/>
      <c r="AX785" s="130"/>
      <c r="AY785" s="130"/>
      <c r="AZ785" s="130"/>
      <c r="BA785" s="130"/>
      <c r="BB785" s="129"/>
      <c r="BC785" s="129"/>
      <c r="BD785" s="129"/>
      <c r="BE785" s="129"/>
      <c r="BF785" s="129"/>
      <c r="BG785" s="129"/>
      <c r="BH785" s="129"/>
      <c r="BI785" s="129"/>
      <c r="BJ785" s="129"/>
      <c r="BK785" s="129"/>
      <c r="BL785" s="37">
        <f t="shared" si="46"/>
        <v>29.941176470588236</v>
      </c>
      <c r="BM785" s="37">
        <f t="shared" si="47"/>
        <v>39.92156862745098</v>
      </c>
      <c r="BN785" s="34">
        <v>20</v>
      </c>
      <c r="BO785" s="34">
        <v>20</v>
      </c>
      <c r="BP785" s="54">
        <f t="shared" si="48"/>
        <v>79.92156862745098</v>
      </c>
    </row>
    <row r="786" spans="1:68" ht="18" customHeight="1">
      <c r="A786" s="29" t="s">
        <v>526</v>
      </c>
      <c r="B786" s="30"/>
      <c r="C786" s="31" t="s">
        <v>543</v>
      </c>
      <c r="D786" s="31" t="s">
        <v>544</v>
      </c>
      <c r="E786" s="31" t="s">
        <v>545</v>
      </c>
      <c r="F786" s="32" t="s">
        <v>546</v>
      </c>
      <c r="G786" s="33" t="s">
        <v>284</v>
      </c>
      <c r="H786" s="33" t="s">
        <v>2420</v>
      </c>
      <c r="I786" s="36" t="s">
        <v>2040</v>
      </c>
      <c r="J786" s="35" t="s">
        <v>2362</v>
      </c>
      <c r="K786" s="35" t="s">
        <v>547</v>
      </c>
      <c r="L786" s="130" t="s">
        <v>2390</v>
      </c>
      <c r="M786" s="130" t="s">
        <v>2390</v>
      </c>
      <c r="N786" s="132">
        <v>30</v>
      </c>
      <c r="O786" s="130">
        <v>30</v>
      </c>
      <c r="P786" s="130">
        <v>30</v>
      </c>
      <c r="Q786" s="130">
        <v>30</v>
      </c>
      <c r="R786" s="130">
        <v>30</v>
      </c>
      <c r="S786" s="130">
        <v>29</v>
      </c>
      <c r="T786" s="130">
        <v>30</v>
      </c>
      <c r="U786" s="130" t="s">
        <v>2390</v>
      </c>
      <c r="V786" s="130" t="s">
        <v>2390</v>
      </c>
      <c r="W786" s="130">
        <v>30</v>
      </c>
      <c r="X786" s="132" t="s">
        <v>2390</v>
      </c>
      <c r="Y786" s="132"/>
      <c r="Z786" s="132"/>
      <c r="AA786" s="130"/>
      <c r="AB786" s="130"/>
      <c r="AC786" s="130"/>
      <c r="AD786" s="130"/>
      <c r="AE786" s="130"/>
      <c r="AF786" s="130"/>
      <c r="AG786" s="130"/>
      <c r="AH786" s="130"/>
      <c r="AI786" s="130"/>
      <c r="AJ786" s="130"/>
      <c r="AK786" s="130"/>
      <c r="AL786" s="130"/>
      <c r="AM786" s="130"/>
      <c r="AN786" s="130"/>
      <c r="AO786" s="130"/>
      <c r="AP786" s="130"/>
      <c r="AQ786" s="130"/>
      <c r="AR786" s="130"/>
      <c r="AS786" s="129"/>
      <c r="AT786" s="130"/>
      <c r="AU786" s="130">
        <v>30</v>
      </c>
      <c r="AV786" s="130">
        <v>30</v>
      </c>
      <c r="AW786" s="130">
        <v>26</v>
      </c>
      <c r="AX786" s="130">
        <v>26</v>
      </c>
      <c r="AY786" s="130">
        <v>30</v>
      </c>
      <c r="AZ786" s="130">
        <v>30</v>
      </c>
      <c r="BA786" s="130"/>
      <c r="BB786" s="129"/>
      <c r="BC786" s="129"/>
      <c r="BD786" s="129"/>
      <c r="BE786" s="129"/>
      <c r="BF786" s="129"/>
      <c r="BG786" s="129"/>
      <c r="BH786" s="129"/>
      <c r="BI786" s="129"/>
      <c r="BJ786" s="129"/>
      <c r="BK786" s="129"/>
      <c r="BL786" s="37">
        <f t="shared" si="46"/>
        <v>29.357142857142858</v>
      </c>
      <c r="BM786" s="37">
        <f t="shared" si="47"/>
        <v>39.14285714285714</v>
      </c>
      <c r="BN786" s="34">
        <v>20</v>
      </c>
      <c r="BO786" s="34">
        <v>20</v>
      </c>
      <c r="BP786" s="54">
        <f t="shared" si="48"/>
        <v>79.14285714285714</v>
      </c>
    </row>
    <row r="787" spans="1:68" ht="18" customHeight="1">
      <c r="A787" s="29" t="s">
        <v>1589</v>
      </c>
      <c r="B787" s="30"/>
      <c r="C787" s="68" t="s">
        <v>1863</v>
      </c>
      <c r="D787" s="31" t="s">
        <v>1605</v>
      </c>
      <c r="E787" s="31" t="s">
        <v>1606</v>
      </c>
      <c r="F787" s="32" t="s">
        <v>2083</v>
      </c>
      <c r="G787" s="33" t="s">
        <v>2084</v>
      </c>
      <c r="H787" s="33" t="s">
        <v>1589</v>
      </c>
      <c r="I787" s="34" t="s">
        <v>2040</v>
      </c>
      <c r="J787" s="69" t="s">
        <v>2362</v>
      </c>
      <c r="K787" s="35" t="s">
        <v>2048</v>
      </c>
      <c r="L787" s="65">
        <v>30</v>
      </c>
      <c r="M787" s="65" t="s">
        <v>2346</v>
      </c>
      <c r="N787" s="65">
        <v>30</v>
      </c>
      <c r="O787" s="65">
        <v>30</v>
      </c>
      <c r="P787" s="65">
        <v>30</v>
      </c>
      <c r="Q787" s="67">
        <v>30</v>
      </c>
      <c r="R787" s="65">
        <v>27</v>
      </c>
      <c r="S787" s="65">
        <v>30</v>
      </c>
      <c r="T787" s="65">
        <v>30</v>
      </c>
      <c r="U787" s="65">
        <v>30</v>
      </c>
      <c r="V787" s="65">
        <v>28</v>
      </c>
      <c r="W787" s="65">
        <v>28</v>
      </c>
      <c r="X787" s="67">
        <v>30</v>
      </c>
      <c r="Y787" s="65">
        <v>30</v>
      </c>
      <c r="Z787" s="65">
        <v>30</v>
      </c>
      <c r="AA787" s="65">
        <v>30</v>
      </c>
      <c r="AB787" s="65">
        <v>30</v>
      </c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>
        <v>30</v>
      </c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  <c r="BG787" s="65"/>
      <c r="BH787" s="65"/>
      <c r="BI787" s="65"/>
      <c r="BJ787" s="65"/>
      <c r="BK787" s="65"/>
      <c r="BL787" s="37">
        <f t="shared" si="46"/>
        <v>29.58823529411765</v>
      </c>
      <c r="BM787" s="37">
        <f t="shared" si="47"/>
        <v>39.450980392156865</v>
      </c>
      <c r="BN787" s="34">
        <v>17</v>
      </c>
      <c r="BO787" s="34">
        <v>17</v>
      </c>
      <c r="BP787" s="54">
        <f t="shared" si="48"/>
        <v>73.45098039215686</v>
      </c>
    </row>
    <row r="788" spans="1:68" ht="18" customHeight="1">
      <c r="A788" s="29" t="s">
        <v>1589</v>
      </c>
      <c r="B788" s="30"/>
      <c r="C788" s="68" t="s">
        <v>1867</v>
      </c>
      <c r="D788" s="31" t="s">
        <v>1612</v>
      </c>
      <c r="E788" s="31" t="s">
        <v>1613</v>
      </c>
      <c r="F788" s="32" t="s">
        <v>2090</v>
      </c>
      <c r="G788" s="33" t="s">
        <v>2091</v>
      </c>
      <c r="H788" s="33" t="s">
        <v>1589</v>
      </c>
      <c r="I788" s="34" t="s">
        <v>2040</v>
      </c>
      <c r="J788" s="69" t="s">
        <v>2361</v>
      </c>
      <c r="K788" s="35" t="s">
        <v>2051</v>
      </c>
      <c r="L788" s="65">
        <v>30</v>
      </c>
      <c r="M788" s="65">
        <v>30</v>
      </c>
      <c r="N788" s="65">
        <v>26</v>
      </c>
      <c r="O788" s="65">
        <v>30</v>
      </c>
      <c r="P788" s="65">
        <v>30</v>
      </c>
      <c r="Q788" s="67">
        <v>30</v>
      </c>
      <c r="R788" s="65">
        <v>27</v>
      </c>
      <c r="S788" s="65">
        <v>30</v>
      </c>
      <c r="T788" s="65">
        <v>30</v>
      </c>
      <c r="U788" s="65">
        <v>30</v>
      </c>
      <c r="V788" s="65">
        <v>30</v>
      </c>
      <c r="W788" s="65">
        <v>27</v>
      </c>
      <c r="X788" s="67">
        <v>30</v>
      </c>
      <c r="Y788" s="65"/>
      <c r="Z788" s="65"/>
      <c r="AA788" s="65"/>
      <c r="AB788" s="65"/>
      <c r="AC788" s="65"/>
      <c r="AD788" s="65">
        <v>30</v>
      </c>
      <c r="AE788" s="65">
        <v>30</v>
      </c>
      <c r="AF788" s="65">
        <v>30</v>
      </c>
      <c r="AG788" s="65">
        <v>30</v>
      </c>
      <c r="AH788" s="65">
        <v>30</v>
      </c>
      <c r="AI788" s="65">
        <v>30</v>
      </c>
      <c r="AJ788" s="65">
        <v>30</v>
      </c>
      <c r="AK788" s="65">
        <v>30</v>
      </c>
      <c r="AL788" s="65">
        <v>30</v>
      </c>
      <c r="AM788" s="65">
        <v>30</v>
      </c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  <c r="BG788" s="65"/>
      <c r="BH788" s="65"/>
      <c r="BI788" s="65"/>
      <c r="BJ788" s="65"/>
      <c r="BK788" s="65"/>
      <c r="BL788" s="37">
        <f t="shared" si="46"/>
        <v>29.565217391304348</v>
      </c>
      <c r="BM788" s="37">
        <f t="shared" si="47"/>
        <v>39.42028985507247</v>
      </c>
      <c r="BN788" s="34">
        <v>20</v>
      </c>
      <c r="BO788" s="34">
        <v>20</v>
      </c>
      <c r="BP788" s="54">
        <f t="shared" si="48"/>
        <v>79.42028985507247</v>
      </c>
    </row>
    <row r="789" spans="1:68" ht="18" customHeight="1">
      <c r="A789" s="29" t="s">
        <v>2169</v>
      </c>
      <c r="B789" s="30"/>
      <c r="C789" s="31" t="s">
        <v>1316</v>
      </c>
      <c r="D789" s="31" t="s">
        <v>1317</v>
      </c>
      <c r="E789" s="31" t="s">
        <v>1318</v>
      </c>
      <c r="F789" s="32" t="s">
        <v>1319</v>
      </c>
      <c r="G789" s="33" t="s">
        <v>1320</v>
      </c>
      <c r="H789" s="33" t="s">
        <v>2176</v>
      </c>
      <c r="I789" s="34" t="s">
        <v>2040</v>
      </c>
      <c r="J789" s="35" t="s">
        <v>2362</v>
      </c>
      <c r="K789" s="35" t="s">
        <v>14</v>
      </c>
      <c r="L789" s="124">
        <v>30</v>
      </c>
      <c r="M789" s="123">
        <v>28</v>
      </c>
      <c r="N789" s="123">
        <v>30</v>
      </c>
      <c r="O789" s="123">
        <v>30</v>
      </c>
      <c r="P789" s="123">
        <v>30</v>
      </c>
      <c r="Q789" s="125">
        <v>30</v>
      </c>
      <c r="R789" s="125">
        <v>30</v>
      </c>
      <c r="S789" s="125">
        <v>28</v>
      </c>
      <c r="T789" s="125">
        <v>29</v>
      </c>
      <c r="U789" s="123">
        <v>29</v>
      </c>
      <c r="V789" s="123">
        <v>27</v>
      </c>
      <c r="W789" s="123">
        <v>30</v>
      </c>
      <c r="X789" s="133">
        <v>28</v>
      </c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3"/>
      <c r="AK789" s="123"/>
      <c r="AL789" s="123"/>
      <c r="AM789" s="123"/>
      <c r="AN789" s="126"/>
      <c r="AO789" s="126" t="s">
        <v>1282</v>
      </c>
      <c r="AP789" s="126" t="s">
        <v>1282</v>
      </c>
      <c r="AQ789" s="126" t="s">
        <v>1305</v>
      </c>
      <c r="AR789" s="126" t="s">
        <v>1282</v>
      </c>
      <c r="AS789" s="125"/>
      <c r="AT789" s="123"/>
      <c r="AU789" s="123"/>
      <c r="AV789" s="123"/>
      <c r="AW789" s="123"/>
      <c r="AX789" s="123"/>
      <c r="AY789" s="123"/>
      <c r="AZ789" s="123"/>
      <c r="BA789" s="126"/>
      <c r="BB789" s="125"/>
      <c r="BC789" s="125"/>
      <c r="BD789" s="125"/>
      <c r="BE789" s="125"/>
      <c r="BF789" s="125"/>
      <c r="BG789" s="125"/>
      <c r="BH789" s="125"/>
      <c r="BI789" s="125"/>
      <c r="BJ789" s="125"/>
      <c r="BK789" s="125"/>
      <c r="BL789" s="37">
        <f t="shared" si="46"/>
        <v>29.153846153846153</v>
      </c>
      <c r="BM789" s="37">
        <f t="shared" si="47"/>
        <v>38.871794871794876</v>
      </c>
      <c r="BN789" s="42">
        <v>18</v>
      </c>
      <c r="BO789" s="42">
        <v>18</v>
      </c>
      <c r="BP789" s="54">
        <f t="shared" si="48"/>
        <v>74.87179487179488</v>
      </c>
    </row>
    <row r="790" spans="1:68" ht="18" customHeight="1">
      <c r="A790" s="29" t="s">
        <v>1589</v>
      </c>
      <c r="B790" s="30"/>
      <c r="C790" s="68" t="s">
        <v>1876</v>
      </c>
      <c r="D790" s="31" t="s">
        <v>1629</v>
      </c>
      <c r="E790" s="31" t="s">
        <v>1630</v>
      </c>
      <c r="F790" s="32" t="s">
        <v>2107</v>
      </c>
      <c r="G790" s="33" t="s">
        <v>2069</v>
      </c>
      <c r="H790" s="33" t="s">
        <v>1589</v>
      </c>
      <c r="I790" s="34" t="s">
        <v>2039</v>
      </c>
      <c r="J790" s="69" t="s">
        <v>2362</v>
      </c>
      <c r="K790" s="35" t="s">
        <v>2057</v>
      </c>
      <c r="L790" s="65">
        <v>30</v>
      </c>
      <c r="M790" s="65">
        <v>30</v>
      </c>
      <c r="N790" s="65">
        <v>28</v>
      </c>
      <c r="O790" s="65">
        <v>28</v>
      </c>
      <c r="P790" s="65">
        <v>30</v>
      </c>
      <c r="Q790" s="67">
        <v>30</v>
      </c>
      <c r="R790" s="65">
        <v>27</v>
      </c>
      <c r="S790" s="65">
        <v>30</v>
      </c>
      <c r="T790" s="65">
        <v>30</v>
      </c>
      <c r="U790" s="65">
        <v>30</v>
      </c>
      <c r="V790" s="65">
        <v>28</v>
      </c>
      <c r="W790" s="65">
        <v>28</v>
      </c>
      <c r="X790" s="67">
        <v>30</v>
      </c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>
        <v>29</v>
      </c>
      <c r="AP790" s="65">
        <v>30</v>
      </c>
      <c r="AQ790" s="65">
        <v>30</v>
      </c>
      <c r="AR790" s="65">
        <v>30</v>
      </c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  <c r="BG790" s="65"/>
      <c r="BH790" s="65"/>
      <c r="BI790" s="65"/>
      <c r="BJ790" s="65"/>
      <c r="BK790" s="65"/>
      <c r="BL790" s="37">
        <f t="shared" si="46"/>
        <v>29.294117647058822</v>
      </c>
      <c r="BM790" s="37">
        <f t="shared" si="47"/>
        <v>39.05882352941176</v>
      </c>
      <c r="BN790" s="34">
        <v>19</v>
      </c>
      <c r="BO790" s="34">
        <v>18</v>
      </c>
      <c r="BP790" s="54">
        <f t="shared" si="48"/>
        <v>76.05882352941177</v>
      </c>
    </row>
    <row r="791" spans="1:68" ht="18" customHeight="1">
      <c r="A791" s="29" t="s">
        <v>2169</v>
      </c>
      <c r="B791" s="30"/>
      <c r="C791" s="31" t="s">
        <v>1327</v>
      </c>
      <c r="D791" s="31" t="s">
        <v>1328</v>
      </c>
      <c r="E791" s="31" t="s">
        <v>1596</v>
      </c>
      <c r="F791" s="32" t="s">
        <v>379</v>
      </c>
      <c r="G791" s="33" t="s">
        <v>1329</v>
      </c>
      <c r="H791" s="33" t="s">
        <v>2176</v>
      </c>
      <c r="I791" s="34" t="s">
        <v>2039</v>
      </c>
      <c r="J791" s="35" t="s">
        <v>2362</v>
      </c>
      <c r="K791" s="35" t="s">
        <v>1330</v>
      </c>
      <c r="L791" s="124">
        <v>30</v>
      </c>
      <c r="M791" s="130" t="s">
        <v>2390</v>
      </c>
      <c r="N791" s="123">
        <v>30</v>
      </c>
      <c r="O791" s="123">
        <v>30</v>
      </c>
      <c r="P791" s="123">
        <v>30</v>
      </c>
      <c r="Q791" s="125">
        <v>30</v>
      </c>
      <c r="R791" s="125">
        <v>30</v>
      </c>
      <c r="S791" s="125">
        <v>28</v>
      </c>
      <c r="T791" s="125">
        <v>29</v>
      </c>
      <c r="U791" s="125" t="s">
        <v>2390</v>
      </c>
      <c r="V791" s="125" t="s">
        <v>2390</v>
      </c>
      <c r="W791" s="125" t="s">
        <v>2390</v>
      </c>
      <c r="X791" s="133">
        <v>30</v>
      </c>
      <c r="Y791" s="123">
        <v>30</v>
      </c>
      <c r="Z791" s="123">
        <v>29</v>
      </c>
      <c r="AA791" s="123">
        <v>30</v>
      </c>
      <c r="AB791" s="123">
        <v>30</v>
      </c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6" t="s">
        <v>1305</v>
      </c>
      <c r="AO791" s="126"/>
      <c r="AP791" s="126"/>
      <c r="AQ791" s="126"/>
      <c r="AR791" s="126"/>
      <c r="AS791" s="125"/>
      <c r="AT791" s="123"/>
      <c r="AU791" s="123"/>
      <c r="AV791" s="123"/>
      <c r="AW791" s="123"/>
      <c r="AX791" s="123"/>
      <c r="AY791" s="123"/>
      <c r="AZ791" s="123"/>
      <c r="BA791" s="126"/>
      <c r="BB791" s="125"/>
      <c r="BC791" s="125"/>
      <c r="BD791" s="125"/>
      <c r="BE791" s="125"/>
      <c r="BF791" s="125"/>
      <c r="BG791" s="125"/>
      <c r="BH791" s="125"/>
      <c r="BI791" s="125"/>
      <c r="BJ791" s="125"/>
      <c r="BK791" s="125"/>
      <c r="BL791" s="37">
        <f t="shared" si="46"/>
        <v>29.692307692307693</v>
      </c>
      <c r="BM791" s="37">
        <f t="shared" si="47"/>
        <v>39.589743589743584</v>
      </c>
      <c r="BN791" s="42">
        <v>16</v>
      </c>
      <c r="BO791" s="42">
        <v>16</v>
      </c>
      <c r="BP791" s="54">
        <f t="shared" si="48"/>
        <v>71.58974358974359</v>
      </c>
    </row>
    <row r="792" spans="1:68" s="4" customFormat="1" ht="18" customHeight="1">
      <c r="A792" s="29" t="s">
        <v>930</v>
      </c>
      <c r="B792" s="30"/>
      <c r="C792" s="31" t="s">
        <v>974</v>
      </c>
      <c r="D792" s="31" t="s">
        <v>975</v>
      </c>
      <c r="E792" s="31" t="s">
        <v>886</v>
      </c>
      <c r="F792" s="32" t="s">
        <v>967</v>
      </c>
      <c r="G792" s="33" t="s">
        <v>976</v>
      </c>
      <c r="H792" s="33" t="s">
        <v>977</v>
      </c>
      <c r="I792" s="34" t="s">
        <v>2040</v>
      </c>
      <c r="J792" s="35" t="s">
        <v>2362</v>
      </c>
      <c r="K792" s="35" t="s">
        <v>2057</v>
      </c>
      <c r="L792" s="125">
        <v>30</v>
      </c>
      <c r="M792" s="125">
        <v>30</v>
      </c>
      <c r="N792" s="125">
        <v>30</v>
      </c>
      <c r="O792" s="125">
        <v>30</v>
      </c>
      <c r="P792" s="133">
        <v>30</v>
      </c>
      <c r="Q792" s="125">
        <v>30</v>
      </c>
      <c r="R792" s="125">
        <v>30</v>
      </c>
      <c r="S792" s="125">
        <v>30</v>
      </c>
      <c r="T792" s="125">
        <v>30</v>
      </c>
      <c r="U792" s="125">
        <v>30</v>
      </c>
      <c r="V792" s="125">
        <v>29</v>
      </c>
      <c r="W792" s="125">
        <v>30</v>
      </c>
      <c r="X792" s="133">
        <v>28</v>
      </c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>
        <v>29</v>
      </c>
      <c r="AP792" s="125">
        <v>29</v>
      </c>
      <c r="AQ792" s="125">
        <v>30</v>
      </c>
      <c r="AR792" s="125">
        <v>30</v>
      </c>
      <c r="AS792" s="125"/>
      <c r="AT792" s="125"/>
      <c r="AU792" s="125"/>
      <c r="AV792" s="125"/>
      <c r="AW792" s="125"/>
      <c r="AX792" s="125"/>
      <c r="AY792" s="125"/>
      <c r="AZ792" s="125"/>
      <c r="BA792" s="125"/>
      <c r="BB792" s="125"/>
      <c r="BC792" s="125"/>
      <c r="BD792" s="125"/>
      <c r="BE792" s="125"/>
      <c r="BF792" s="125"/>
      <c r="BG792" s="125"/>
      <c r="BH792" s="125"/>
      <c r="BI792" s="125"/>
      <c r="BJ792" s="125"/>
      <c r="BK792" s="125"/>
      <c r="BL792" s="37">
        <f t="shared" si="46"/>
        <v>29.705882352941178</v>
      </c>
      <c r="BM792" s="37">
        <f t="shared" si="47"/>
        <v>39.6078431372549</v>
      </c>
      <c r="BN792" s="34">
        <v>20</v>
      </c>
      <c r="BO792" s="34">
        <v>20</v>
      </c>
      <c r="BP792" s="54">
        <f t="shared" si="48"/>
        <v>79.6078431372549</v>
      </c>
    </row>
    <row r="793" spans="1:68" s="4" customFormat="1" ht="18" customHeight="1">
      <c r="A793" s="29" t="s">
        <v>9</v>
      </c>
      <c r="B793" s="30"/>
      <c r="C793" s="31" t="s">
        <v>45</v>
      </c>
      <c r="D793" s="31" t="s">
        <v>2788</v>
      </c>
      <c r="E793" s="31" t="s">
        <v>46</v>
      </c>
      <c r="F793" s="32" t="s">
        <v>47</v>
      </c>
      <c r="G793" s="33" t="s">
        <v>2299</v>
      </c>
      <c r="H793" s="33" t="s">
        <v>2074</v>
      </c>
      <c r="I793" s="34" t="s">
        <v>2040</v>
      </c>
      <c r="J793" s="35" t="s">
        <v>2362</v>
      </c>
      <c r="K793" s="35" t="s">
        <v>48</v>
      </c>
      <c r="L793" s="125">
        <v>30</v>
      </c>
      <c r="M793" s="125">
        <v>30</v>
      </c>
      <c r="N793" s="125">
        <v>30</v>
      </c>
      <c r="O793" s="125">
        <v>30</v>
      </c>
      <c r="P793" s="125">
        <v>30</v>
      </c>
      <c r="Q793" s="125">
        <v>30</v>
      </c>
      <c r="R793" s="125">
        <v>26</v>
      </c>
      <c r="S793" s="133">
        <v>28</v>
      </c>
      <c r="T793" s="125">
        <v>30</v>
      </c>
      <c r="U793" s="125">
        <v>27</v>
      </c>
      <c r="V793" s="125">
        <v>24</v>
      </c>
      <c r="W793" s="125">
        <v>27</v>
      </c>
      <c r="X793" s="133">
        <v>30</v>
      </c>
      <c r="Y793" s="125">
        <v>30</v>
      </c>
      <c r="Z793" s="125">
        <v>30</v>
      </c>
      <c r="AA793" s="125">
        <v>30</v>
      </c>
      <c r="AB793" s="125">
        <v>30</v>
      </c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>
        <v>30</v>
      </c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125"/>
      <c r="BB793" s="125"/>
      <c r="BC793" s="125"/>
      <c r="BD793" s="125"/>
      <c r="BE793" s="125"/>
      <c r="BF793" s="125"/>
      <c r="BG793" s="125"/>
      <c r="BH793" s="125"/>
      <c r="BI793" s="125"/>
      <c r="BJ793" s="125"/>
      <c r="BK793" s="125"/>
      <c r="BL793" s="37">
        <f t="shared" si="46"/>
        <v>29</v>
      </c>
      <c r="BM793" s="37">
        <f t="shared" si="47"/>
        <v>38.666666666666664</v>
      </c>
      <c r="BN793" s="34">
        <v>19</v>
      </c>
      <c r="BO793" s="34">
        <v>19</v>
      </c>
      <c r="BP793" s="54">
        <f t="shared" si="48"/>
        <v>76.66666666666666</v>
      </c>
    </row>
    <row r="794" spans="1:68" s="4" customFormat="1" ht="18" customHeight="1">
      <c r="A794" s="29" t="s">
        <v>930</v>
      </c>
      <c r="B794" s="30"/>
      <c r="C794" s="31" t="s">
        <v>985</v>
      </c>
      <c r="D794" s="31" t="s">
        <v>603</v>
      </c>
      <c r="E794" s="31" t="s">
        <v>1596</v>
      </c>
      <c r="F794" s="32" t="s">
        <v>986</v>
      </c>
      <c r="G794" s="33" t="s">
        <v>333</v>
      </c>
      <c r="H794" s="33" t="s">
        <v>2420</v>
      </c>
      <c r="I794" s="34" t="s">
        <v>2039</v>
      </c>
      <c r="J794" s="35" t="s">
        <v>2362</v>
      </c>
      <c r="K794" s="35" t="s">
        <v>2046</v>
      </c>
      <c r="L794" s="130" t="s">
        <v>2390</v>
      </c>
      <c r="M794" s="130" t="s">
        <v>2390</v>
      </c>
      <c r="N794" s="125">
        <v>29</v>
      </c>
      <c r="O794" s="125">
        <v>30</v>
      </c>
      <c r="P794" s="133">
        <v>30</v>
      </c>
      <c r="Q794" s="125">
        <v>30</v>
      </c>
      <c r="R794" s="125">
        <v>29</v>
      </c>
      <c r="S794" s="125">
        <v>30</v>
      </c>
      <c r="T794" s="125">
        <v>30</v>
      </c>
      <c r="U794" s="125">
        <v>30</v>
      </c>
      <c r="V794" s="125">
        <v>29</v>
      </c>
      <c r="W794" s="125">
        <v>30</v>
      </c>
      <c r="X794" s="133">
        <v>30</v>
      </c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>
        <v>30</v>
      </c>
      <c r="AP794" s="125">
        <v>29</v>
      </c>
      <c r="AQ794" s="125">
        <v>30</v>
      </c>
      <c r="AR794" s="125">
        <v>30</v>
      </c>
      <c r="AS794" s="125"/>
      <c r="AT794" s="125"/>
      <c r="AU794" s="125"/>
      <c r="AV794" s="125"/>
      <c r="AW794" s="125"/>
      <c r="AX794" s="125"/>
      <c r="AY794" s="125"/>
      <c r="AZ794" s="125"/>
      <c r="BA794" s="125"/>
      <c r="BB794" s="125"/>
      <c r="BC794" s="125"/>
      <c r="BD794" s="125"/>
      <c r="BE794" s="125"/>
      <c r="BF794" s="125"/>
      <c r="BG794" s="125"/>
      <c r="BH794" s="125"/>
      <c r="BI794" s="125"/>
      <c r="BJ794" s="125"/>
      <c r="BK794" s="125"/>
      <c r="BL794" s="37">
        <f t="shared" si="46"/>
        <v>29.733333333333334</v>
      </c>
      <c r="BM794" s="37">
        <f t="shared" si="47"/>
        <v>39.64444444444445</v>
      </c>
      <c r="BN794" s="34">
        <v>20</v>
      </c>
      <c r="BO794" s="34">
        <v>20</v>
      </c>
      <c r="BP794" s="54">
        <f t="shared" si="48"/>
        <v>79.64444444444445</v>
      </c>
    </row>
    <row r="795" spans="1:68" s="4" customFormat="1" ht="18" customHeight="1">
      <c r="A795" s="29" t="s">
        <v>930</v>
      </c>
      <c r="B795" s="30"/>
      <c r="C795" s="31" t="s">
        <v>987</v>
      </c>
      <c r="D795" s="31" t="s">
        <v>988</v>
      </c>
      <c r="E795" s="31" t="s">
        <v>989</v>
      </c>
      <c r="F795" s="32" t="s">
        <v>990</v>
      </c>
      <c r="G795" s="33" t="s">
        <v>289</v>
      </c>
      <c r="H795" s="33" t="s">
        <v>2420</v>
      </c>
      <c r="I795" s="34" t="s">
        <v>2040</v>
      </c>
      <c r="J795" s="35" t="s">
        <v>2362</v>
      </c>
      <c r="K795" s="35" t="s">
        <v>2057</v>
      </c>
      <c r="L795" s="125">
        <v>30</v>
      </c>
      <c r="M795" s="125">
        <v>30</v>
      </c>
      <c r="N795" s="125">
        <v>30</v>
      </c>
      <c r="O795" s="125">
        <v>30</v>
      </c>
      <c r="P795" s="133">
        <v>30</v>
      </c>
      <c r="Q795" s="125">
        <v>30</v>
      </c>
      <c r="R795" s="125">
        <v>30</v>
      </c>
      <c r="S795" s="125">
        <v>30</v>
      </c>
      <c r="T795" s="125">
        <v>30</v>
      </c>
      <c r="U795" s="125">
        <v>30</v>
      </c>
      <c r="V795" s="125">
        <v>30</v>
      </c>
      <c r="W795" s="125" t="s">
        <v>2390</v>
      </c>
      <c r="X795" s="133">
        <v>30</v>
      </c>
      <c r="Y795" s="125"/>
      <c r="Z795" s="125"/>
      <c r="AA795" s="125"/>
      <c r="AB795" s="125"/>
      <c r="AC795" s="125"/>
      <c r="AD795" s="12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>
        <v>29</v>
      </c>
      <c r="AP795" s="125">
        <v>30</v>
      </c>
      <c r="AQ795" s="125">
        <v>30</v>
      </c>
      <c r="AR795" s="125">
        <v>30</v>
      </c>
      <c r="AS795" s="125"/>
      <c r="AT795" s="125"/>
      <c r="AU795" s="125"/>
      <c r="AV795" s="125"/>
      <c r="AW795" s="125"/>
      <c r="AX795" s="125"/>
      <c r="AY795" s="125"/>
      <c r="AZ795" s="125"/>
      <c r="BA795" s="125"/>
      <c r="BB795" s="125"/>
      <c r="BC795" s="125"/>
      <c r="BD795" s="125"/>
      <c r="BE795" s="125"/>
      <c r="BF795" s="125"/>
      <c r="BG795" s="125"/>
      <c r="BH795" s="125"/>
      <c r="BI795" s="125"/>
      <c r="BJ795" s="125"/>
      <c r="BK795" s="125"/>
      <c r="BL795" s="37">
        <f t="shared" si="46"/>
        <v>29.9375</v>
      </c>
      <c r="BM795" s="37">
        <f t="shared" si="47"/>
        <v>39.916666666666664</v>
      </c>
      <c r="BN795" s="34">
        <v>20</v>
      </c>
      <c r="BO795" s="34">
        <v>20</v>
      </c>
      <c r="BP795" s="54">
        <f t="shared" si="48"/>
        <v>79.91666666666666</v>
      </c>
    </row>
    <row r="796" spans="1:68" s="4" customFormat="1" ht="18" customHeight="1">
      <c r="A796" s="29" t="s">
        <v>930</v>
      </c>
      <c r="B796" s="30"/>
      <c r="C796" s="31" t="s">
        <v>991</v>
      </c>
      <c r="D796" s="31" t="s">
        <v>992</v>
      </c>
      <c r="E796" s="31" t="s">
        <v>1602</v>
      </c>
      <c r="F796" s="32" t="s">
        <v>993</v>
      </c>
      <c r="G796" s="33" t="s">
        <v>352</v>
      </c>
      <c r="H796" s="33" t="s">
        <v>2420</v>
      </c>
      <c r="I796" s="34" t="s">
        <v>2040</v>
      </c>
      <c r="J796" s="35" t="s">
        <v>2361</v>
      </c>
      <c r="K796" s="35" t="s">
        <v>2061</v>
      </c>
      <c r="L796" s="125">
        <v>30</v>
      </c>
      <c r="M796" s="125">
        <v>30</v>
      </c>
      <c r="N796" s="125">
        <v>28</v>
      </c>
      <c r="O796" s="125">
        <v>30</v>
      </c>
      <c r="P796" s="133">
        <v>30</v>
      </c>
      <c r="Q796" s="125">
        <v>30</v>
      </c>
      <c r="R796" s="125">
        <v>30</v>
      </c>
      <c r="S796" s="125">
        <v>30</v>
      </c>
      <c r="T796" s="125">
        <v>30</v>
      </c>
      <c r="U796" s="125">
        <v>30</v>
      </c>
      <c r="V796" s="125">
        <v>29</v>
      </c>
      <c r="W796" s="125">
        <v>30</v>
      </c>
      <c r="X796" s="133">
        <v>30</v>
      </c>
      <c r="Y796" s="125"/>
      <c r="Z796" s="125"/>
      <c r="AA796" s="125"/>
      <c r="AB796" s="125"/>
      <c r="AC796" s="125"/>
      <c r="AD796" s="12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  <c r="AV796" s="125"/>
      <c r="AW796" s="125"/>
      <c r="AX796" s="125"/>
      <c r="AY796" s="125"/>
      <c r="AZ796" s="125"/>
      <c r="BA796" s="125"/>
      <c r="BB796" s="125"/>
      <c r="BC796" s="125"/>
      <c r="BD796" s="125">
        <v>30</v>
      </c>
      <c r="BE796" s="125">
        <v>30</v>
      </c>
      <c r="BF796" s="125">
        <v>30</v>
      </c>
      <c r="BG796" s="125">
        <v>30</v>
      </c>
      <c r="BH796" s="125">
        <v>30</v>
      </c>
      <c r="BI796" s="125">
        <v>30</v>
      </c>
      <c r="BJ796" s="125">
        <v>30</v>
      </c>
      <c r="BK796" s="125">
        <v>30</v>
      </c>
      <c r="BL796" s="37">
        <f t="shared" si="46"/>
        <v>29.857142857142858</v>
      </c>
      <c r="BM796" s="37">
        <f t="shared" si="47"/>
        <v>39.80952380952381</v>
      </c>
      <c r="BN796" s="34">
        <v>20</v>
      </c>
      <c r="BO796" s="34">
        <v>20</v>
      </c>
      <c r="BP796" s="54">
        <f t="shared" si="48"/>
        <v>79.80952380952381</v>
      </c>
    </row>
    <row r="797" spans="1:68" s="4" customFormat="1" ht="18" customHeight="1">
      <c r="A797" s="29" t="s">
        <v>930</v>
      </c>
      <c r="B797" s="30"/>
      <c r="C797" s="31" t="s">
        <v>998</v>
      </c>
      <c r="D797" s="31" t="s">
        <v>999</v>
      </c>
      <c r="E797" s="31" t="s">
        <v>2466</v>
      </c>
      <c r="F797" s="32" t="s">
        <v>1000</v>
      </c>
      <c r="G797" s="33" t="s">
        <v>317</v>
      </c>
      <c r="H797" s="33" t="s">
        <v>2420</v>
      </c>
      <c r="I797" s="34" t="s">
        <v>2039</v>
      </c>
      <c r="J797" s="35" t="s">
        <v>2362</v>
      </c>
      <c r="K797" s="35" t="s">
        <v>14</v>
      </c>
      <c r="L797" s="125">
        <v>30</v>
      </c>
      <c r="M797" s="125">
        <v>30</v>
      </c>
      <c r="N797" s="125">
        <v>30</v>
      </c>
      <c r="O797" s="125">
        <v>30</v>
      </c>
      <c r="P797" s="133">
        <v>30</v>
      </c>
      <c r="Q797" s="125">
        <v>30</v>
      </c>
      <c r="R797" s="125">
        <v>30</v>
      </c>
      <c r="S797" s="125" t="s">
        <v>2390</v>
      </c>
      <c r="T797" s="125">
        <v>30</v>
      </c>
      <c r="U797" s="125">
        <v>30</v>
      </c>
      <c r="V797" s="125">
        <v>29</v>
      </c>
      <c r="W797" s="125">
        <v>30</v>
      </c>
      <c r="X797" s="133">
        <v>30</v>
      </c>
      <c r="Y797" s="125"/>
      <c r="Z797" s="125"/>
      <c r="AA797" s="125"/>
      <c r="AB797" s="125"/>
      <c r="AC797" s="125"/>
      <c r="AD797" s="12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>
        <v>29</v>
      </c>
      <c r="AP797" s="125">
        <v>30</v>
      </c>
      <c r="AQ797" s="125">
        <v>30</v>
      </c>
      <c r="AR797" s="125">
        <v>29</v>
      </c>
      <c r="AS797" s="125"/>
      <c r="AT797" s="125"/>
      <c r="AU797" s="125"/>
      <c r="AV797" s="125"/>
      <c r="AW797" s="125"/>
      <c r="AX797" s="125"/>
      <c r="AY797" s="125"/>
      <c r="AZ797" s="125"/>
      <c r="BA797" s="125"/>
      <c r="BB797" s="125"/>
      <c r="BC797" s="125"/>
      <c r="BD797" s="125"/>
      <c r="BE797" s="125"/>
      <c r="BF797" s="125"/>
      <c r="BG797" s="125"/>
      <c r="BH797" s="125"/>
      <c r="BI797" s="125"/>
      <c r="BJ797" s="125"/>
      <c r="BK797" s="125"/>
      <c r="BL797" s="37">
        <f t="shared" si="46"/>
        <v>29.8125</v>
      </c>
      <c r="BM797" s="37">
        <f t="shared" si="47"/>
        <v>39.75</v>
      </c>
      <c r="BN797" s="34">
        <v>19</v>
      </c>
      <c r="BO797" s="34">
        <v>19</v>
      </c>
      <c r="BP797" s="54">
        <f t="shared" si="48"/>
        <v>77.75</v>
      </c>
    </row>
    <row r="798" spans="1:68" ht="18" customHeight="1">
      <c r="A798" s="29" t="s">
        <v>930</v>
      </c>
      <c r="B798" s="30"/>
      <c r="C798" s="31" t="s">
        <v>1004</v>
      </c>
      <c r="D798" s="31" t="s">
        <v>1005</v>
      </c>
      <c r="E798" s="31" t="s">
        <v>1006</v>
      </c>
      <c r="F798" s="32" t="s">
        <v>2608</v>
      </c>
      <c r="G798" s="33" t="s">
        <v>2168</v>
      </c>
      <c r="H798" s="33" t="s">
        <v>2169</v>
      </c>
      <c r="I798" s="34" t="s">
        <v>2040</v>
      </c>
      <c r="J798" s="35" t="s">
        <v>2361</v>
      </c>
      <c r="K798" s="35" t="s">
        <v>2061</v>
      </c>
      <c r="L798" s="125">
        <v>30</v>
      </c>
      <c r="M798" s="125">
        <v>30</v>
      </c>
      <c r="N798" s="125">
        <v>29</v>
      </c>
      <c r="O798" s="125">
        <v>30</v>
      </c>
      <c r="P798" s="125">
        <v>30</v>
      </c>
      <c r="Q798" s="125">
        <v>30</v>
      </c>
      <c r="R798" s="125">
        <v>30</v>
      </c>
      <c r="S798" s="125">
        <v>30</v>
      </c>
      <c r="T798" s="125">
        <v>30</v>
      </c>
      <c r="U798" s="125">
        <v>30</v>
      </c>
      <c r="V798" s="125">
        <v>29</v>
      </c>
      <c r="W798" s="125">
        <v>30</v>
      </c>
      <c r="X798" s="133">
        <v>28</v>
      </c>
      <c r="Y798" s="125"/>
      <c r="Z798" s="125"/>
      <c r="AA798" s="125"/>
      <c r="AB798" s="125"/>
      <c r="AC798" s="125"/>
      <c r="AD798" s="12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  <c r="AV798" s="125"/>
      <c r="AW798" s="125"/>
      <c r="AX798" s="125"/>
      <c r="AY798" s="125"/>
      <c r="AZ798" s="125"/>
      <c r="BA798" s="125"/>
      <c r="BB798" s="125"/>
      <c r="BC798" s="125"/>
      <c r="BD798" s="125">
        <v>30</v>
      </c>
      <c r="BE798" s="125">
        <v>30</v>
      </c>
      <c r="BF798" s="125">
        <v>30</v>
      </c>
      <c r="BG798" s="125">
        <v>30</v>
      </c>
      <c r="BH798" s="125">
        <v>30</v>
      </c>
      <c r="BI798" s="125">
        <v>30</v>
      </c>
      <c r="BJ798" s="125">
        <v>30</v>
      </c>
      <c r="BK798" s="125">
        <v>30</v>
      </c>
      <c r="BL798" s="37">
        <f t="shared" si="46"/>
        <v>29.80952380952381</v>
      </c>
      <c r="BM798" s="37">
        <f t="shared" si="47"/>
        <v>39.74603174603174</v>
      </c>
      <c r="BN798" s="34">
        <v>20</v>
      </c>
      <c r="BO798" s="34">
        <v>20</v>
      </c>
      <c r="BP798" s="54">
        <f t="shared" si="48"/>
        <v>79.74603174603175</v>
      </c>
    </row>
    <row r="799" spans="1:68" ht="18" customHeight="1">
      <c r="A799" s="29" t="s">
        <v>526</v>
      </c>
      <c r="B799" s="30"/>
      <c r="C799" s="31" t="s">
        <v>634</v>
      </c>
      <c r="D799" s="31" t="s">
        <v>635</v>
      </c>
      <c r="E799" s="31" t="s">
        <v>1676</v>
      </c>
      <c r="F799" s="32" t="s">
        <v>636</v>
      </c>
      <c r="G799" s="33" t="s">
        <v>637</v>
      </c>
      <c r="H799" s="33" t="s">
        <v>519</v>
      </c>
      <c r="I799" s="36" t="s">
        <v>2039</v>
      </c>
      <c r="J799" s="35" t="s">
        <v>2362</v>
      </c>
      <c r="K799" s="35" t="s">
        <v>638</v>
      </c>
      <c r="L799" s="125">
        <v>30</v>
      </c>
      <c r="M799" s="125">
        <v>30</v>
      </c>
      <c r="N799" s="125">
        <v>29</v>
      </c>
      <c r="O799" s="125">
        <v>30</v>
      </c>
      <c r="P799" s="125">
        <v>30</v>
      </c>
      <c r="Q799" s="125">
        <v>30</v>
      </c>
      <c r="R799" s="125">
        <v>30</v>
      </c>
      <c r="S799" s="125">
        <v>28</v>
      </c>
      <c r="T799" s="125">
        <v>30</v>
      </c>
      <c r="U799" s="125">
        <v>29</v>
      </c>
      <c r="V799" s="125">
        <v>30</v>
      </c>
      <c r="W799" s="125">
        <v>28</v>
      </c>
      <c r="X799" s="133">
        <v>28</v>
      </c>
      <c r="Y799" s="125">
        <v>28</v>
      </c>
      <c r="Z799" s="125">
        <v>30</v>
      </c>
      <c r="AA799" s="125">
        <v>30</v>
      </c>
      <c r="AB799" s="125">
        <v>28</v>
      </c>
      <c r="AC799" s="125"/>
      <c r="AD799" s="12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>
        <v>29</v>
      </c>
      <c r="AO799" s="125"/>
      <c r="AP799" s="125"/>
      <c r="AQ799" s="125"/>
      <c r="AR799" s="125"/>
      <c r="AS799" s="127"/>
      <c r="AT799" s="125"/>
      <c r="AU799" s="125"/>
      <c r="AV799" s="125"/>
      <c r="AW799" s="125"/>
      <c r="AX799" s="125"/>
      <c r="AY799" s="125"/>
      <c r="AZ799" s="125"/>
      <c r="BA799" s="125"/>
      <c r="BB799" s="127"/>
      <c r="BC799" s="127"/>
      <c r="BD799" s="127"/>
      <c r="BE799" s="127"/>
      <c r="BF799" s="127"/>
      <c r="BG799" s="127"/>
      <c r="BH799" s="127"/>
      <c r="BI799" s="127"/>
      <c r="BJ799" s="127"/>
      <c r="BK799" s="127"/>
      <c r="BL799" s="37">
        <f t="shared" si="46"/>
        <v>29.27777777777778</v>
      </c>
      <c r="BM799" s="37">
        <f t="shared" si="47"/>
        <v>39.03703703703704</v>
      </c>
      <c r="BN799" s="34">
        <v>19</v>
      </c>
      <c r="BO799" s="34">
        <v>17</v>
      </c>
      <c r="BP799" s="54">
        <f t="shared" si="48"/>
        <v>75.03703703703704</v>
      </c>
    </row>
    <row r="800" spans="1:68" ht="18" customHeight="1">
      <c r="A800" s="29" t="s">
        <v>930</v>
      </c>
      <c r="B800" s="30"/>
      <c r="C800" s="31" t="s">
        <v>1014</v>
      </c>
      <c r="D800" s="31" t="s">
        <v>1015</v>
      </c>
      <c r="E800" s="31" t="s">
        <v>758</v>
      </c>
      <c r="F800" s="32" t="s">
        <v>1016</v>
      </c>
      <c r="G800" s="33" t="s">
        <v>259</v>
      </c>
      <c r="H800" s="33" t="s">
        <v>2420</v>
      </c>
      <c r="I800" s="34" t="s">
        <v>2040</v>
      </c>
      <c r="J800" s="35" t="s">
        <v>2362</v>
      </c>
      <c r="K800" s="35" t="s">
        <v>2046</v>
      </c>
      <c r="L800" s="125">
        <v>30</v>
      </c>
      <c r="M800" s="130" t="s">
        <v>2390</v>
      </c>
      <c r="N800" s="130" t="s">
        <v>2390</v>
      </c>
      <c r="O800" s="125">
        <v>30</v>
      </c>
      <c r="P800" s="125">
        <v>30</v>
      </c>
      <c r="Q800" s="125">
        <v>30</v>
      </c>
      <c r="R800" s="125">
        <v>29</v>
      </c>
      <c r="S800" s="125">
        <v>30</v>
      </c>
      <c r="T800" s="125">
        <v>30</v>
      </c>
      <c r="U800" s="125">
        <v>30</v>
      </c>
      <c r="V800" s="125">
        <v>30</v>
      </c>
      <c r="W800" s="125">
        <v>30</v>
      </c>
      <c r="X800" s="133">
        <v>28</v>
      </c>
      <c r="Y800" s="125"/>
      <c r="Z800" s="125"/>
      <c r="AA800" s="125"/>
      <c r="AB800" s="125"/>
      <c r="AC800" s="125"/>
      <c r="AD800" s="12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>
        <v>30</v>
      </c>
      <c r="AP800" s="125">
        <v>29</v>
      </c>
      <c r="AQ800" s="125">
        <v>30</v>
      </c>
      <c r="AR800" s="125">
        <v>30</v>
      </c>
      <c r="AS800" s="125"/>
      <c r="AT800" s="125"/>
      <c r="AU800" s="125"/>
      <c r="AV800" s="125"/>
      <c r="AW800" s="125"/>
      <c r="AX800" s="125"/>
      <c r="AY800" s="125"/>
      <c r="AZ800" s="125"/>
      <c r="BA800" s="125"/>
      <c r="BB800" s="125"/>
      <c r="BC800" s="125"/>
      <c r="BD800" s="125"/>
      <c r="BE800" s="125"/>
      <c r="BF800" s="125"/>
      <c r="BG800" s="125"/>
      <c r="BH800" s="125"/>
      <c r="BI800" s="125"/>
      <c r="BJ800" s="125"/>
      <c r="BK800" s="125"/>
      <c r="BL800" s="37">
        <f t="shared" si="46"/>
        <v>29.733333333333334</v>
      </c>
      <c r="BM800" s="37">
        <f t="shared" si="47"/>
        <v>39.64444444444445</v>
      </c>
      <c r="BN800" s="34">
        <v>20</v>
      </c>
      <c r="BO800" s="34">
        <v>20</v>
      </c>
      <c r="BP800" s="54">
        <f t="shared" si="48"/>
        <v>79.64444444444445</v>
      </c>
    </row>
    <row r="801" spans="1:68" ht="18" customHeight="1">
      <c r="A801" s="29" t="s">
        <v>930</v>
      </c>
      <c r="B801" s="30"/>
      <c r="C801" s="31" t="s">
        <v>1020</v>
      </c>
      <c r="D801" s="31" t="s">
        <v>1021</v>
      </c>
      <c r="E801" s="31" t="s">
        <v>2690</v>
      </c>
      <c r="F801" s="32" t="s">
        <v>1022</v>
      </c>
      <c r="G801" s="33" t="s">
        <v>1023</v>
      </c>
      <c r="H801" s="33" t="s">
        <v>2169</v>
      </c>
      <c r="I801" s="34" t="s">
        <v>2040</v>
      </c>
      <c r="J801" s="35" t="s">
        <v>2362</v>
      </c>
      <c r="K801" s="35" t="s">
        <v>14</v>
      </c>
      <c r="L801" s="125">
        <v>30</v>
      </c>
      <c r="M801" s="125">
        <v>30</v>
      </c>
      <c r="N801" s="125">
        <v>30</v>
      </c>
      <c r="O801" s="125">
        <v>30</v>
      </c>
      <c r="P801" s="125">
        <v>30</v>
      </c>
      <c r="Q801" s="125">
        <v>30</v>
      </c>
      <c r="R801" s="125">
        <v>29</v>
      </c>
      <c r="S801" s="125">
        <v>30</v>
      </c>
      <c r="T801" s="125">
        <v>30</v>
      </c>
      <c r="U801" s="125">
        <v>30</v>
      </c>
      <c r="V801" s="125">
        <v>30</v>
      </c>
      <c r="W801" s="125">
        <v>30</v>
      </c>
      <c r="X801" s="133">
        <v>28</v>
      </c>
      <c r="Y801" s="125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>
        <v>29</v>
      </c>
      <c r="AP801" s="125">
        <v>29</v>
      </c>
      <c r="AQ801" s="125">
        <v>30</v>
      </c>
      <c r="AR801" s="125">
        <v>30</v>
      </c>
      <c r="AS801" s="125"/>
      <c r="AT801" s="125"/>
      <c r="AU801" s="125"/>
      <c r="AV801" s="125"/>
      <c r="AW801" s="125"/>
      <c r="AX801" s="125"/>
      <c r="AY801" s="125"/>
      <c r="AZ801" s="125"/>
      <c r="BA801" s="125"/>
      <c r="BB801" s="125"/>
      <c r="BC801" s="125"/>
      <c r="BD801" s="125"/>
      <c r="BE801" s="125"/>
      <c r="BF801" s="125"/>
      <c r="BG801" s="125"/>
      <c r="BH801" s="125"/>
      <c r="BI801" s="125"/>
      <c r="BJ801" s="125"/>
      <c r="BK801" s="125"/>
      <c r="BL801" s="37">
        <f t="shared" si="46"/>
        <v>29.705882352941178</v>
      </c>
      <c r="BM801" s="37">
        <f t="shared" si="47"/>
        <v>39.6078431372549</v>
      </c>
      <c r="BN801" s="34">
        <v>19</v>
      </c>
      <c r="BO801" s="34">
        <v>19</v>
      </c>
      <c r="BP801" s="54">
        <f t="shared" si="48"/>
        <v>77.6078431372549</v>
      </c>
    </row>
    <row r="802" spans="1:68" ht="18" customHeight="1">
      <c r="A802" s="29" t="s">
        <v>526</v>
      </c>
      <c r="B802" s="30"/>
      <c r="C802" s="31" t="s">
        <v>657</v>
      </c>
      <c r="D802" s="31" t="s">
        <v>658</v>
      </c>
      <c r="E802" s="31" t="s">
        <v>1798</v>
      </c>
      <c r="F802" s="32" t="s">
        <v>659</v>
      </c>
      <c r="G802" s="33" t="s">
        <v>56</v>
      </c>
      <c r="H802" s="33" t="s">
        <v>2420</v>
      </c>
      <c r="I802" s="36" t="s">
        <v>2040</v>
      </c>
      <c r="J802" s="35" t="s">
        <v>2362</v>
      </c>
      <c r="K802" s="35" t="s">
        <v>531</v>
      </c>
      <c r="L802" s="125" t="s">
        <v>2390</v>
      </c>
      <c r="M802" s="125" t="s">
        <v>2390</v>
      </c>
      <c r="N802" s="125">
        <v>29</v>
      </c>
      <c r="O802" s="125">
        <v>30</v>
      </c>
      <c r="P802" s="125">
        <v>30</v>
      </c>
      <c r="Q802" s="125">
        <v>30</v>
      </c>
      <c r="R802" s="125">
        <v>30</v>
      </c>
      <c r="S802" s="125">
        <v>28</v>
      </c>
      <c r="T802" s="125">
        <v>30</v>
      </c>
      <c r="U802" s="125">
        <v>30</v>
      </c>
      <c r="V802" s="125">
        <v>30</v>
      </c>
      <c r="W802" s="125">
        <v>28</v>
      </c>
      <c r="X802" s="133">
        <v>28</v>
      </c>
      <c r="Y802" s="125">
        <v>30</v>
      </c>
      <c r="Z802" s="125">
        <v>30</v>
      </c>
      <c r="AA802" s="125">
        <v>30</v>
      </c>
      <c r="AB802" s="125">
        <v>30</v>
      </c>
      <c r="AC802" s="125"/>
      <c r="AD802" s="12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>
        <v>29</v>
      </c>
      <c r="AO802" s="125"/>
      <c r="AP802" s="125"/>
      <c r="AQ802" s="125"/>
      <c r="AR802" s="125"/>
      <c r="AS802" s="127"/>
      <c r="AT802" s="125"/>
      <c r="AU802" s="125"/>
      <c r="AV802" s="125"/>
      <c r="AW802" s="125"/>
      <c r="AX802" s="125"/>
      <c r="AY802" s="125"/>
      <c r="AZ802" s="125"/>
      <c r="BA802" s="125"/>
      <c r="BB802" s="127"/>
      <c r="BC802" s="127"/>
      <c r="BD802" s="127"/>
      <c r="BE802" s="127"/>
      <c r="BF802" s="127"/>
      <c r="BG802" s="127"/>
      <c r="BH802" s="127"/>
      <c r="BI802" s="127"/>
      <c r="BJ802" s="127"/>
      <c r="BK802" s="127"/>
      <c r="BL802" s="37">
        <f t="shared" si="46"/>
        <v>29.5</v>
      </c>
      <c r="BM802" s="37">
        <f t="shared" si="47"/>
        <v>39.333333333333336</v>
      </c>
      <c r="BN802" s="34">
        <v>15</v>
      </c>
      <c r="BO802" s="34">
        <v>15</v>
      </c>
      <c r="BP802" s="54">
        <f t="shared" si="48"/>
        <v>69.33333333333334</v>
      </c>
    </row>
    <row r="803" spans="1:68" ht="18" customHeight="1">
      <c r="A803" s="29" t="s">
        <v>526</v>
      </c>
      <c r="B803" s="30"/>
      <c r="C803" s="31" t="s">
        <v>660</v>
      </c>
      <c r="D803" s="31" t="s">
        <v>658</v>
      </c>
      <c r="E803" s="31" t="s">
        <v>1766</v>
      </c>
      <c r="F803" s="32" t="s">
        <v>661</v>
      </c>
      <c r="G803" s="33" t="s">
        <v>56</v>
      </c>
      <c r="H803" s="33" t="s">
        <v>2420</v>
      </c>
      <c r="I803" s="36" t="s">
        <v>2040</v>
      </c>
      <c r="J803" s="35" t="s">
        <v>2362</v>
      </c>
      <c r="K803" s="35" t="s">
        <v>531</v>
      </c>
      <c r="L803" s="125" t="s">
        <v>2390</v>
      </c>
      <c r="M803" s="125" t="s">
        <v>2390</v>
      </c>
      <c r="N803" s="125">
        <v>28</v>
      </c>
      <c r="O803" s="125">
        <v>30</v>
      </c>
      <c r="P803" s="125">
        <v>30</v>
      </c>
      <c r="Q803" s="125">
        <v>30</v>
      </c>
      <c r="R803" s="125">
        <v>30</v>
      </c>
      <c r="S803" s="125">
        <v>28</v>
      </c>
      <c r="T803" s="125">
        <v>30</v>
      </c>
      <c r="U803" s="125">
        <v>30</v>
      </c>
      <c r="V803" s="125">
        <v>30</v>
      </c>
      <c r="W803" s="125">
        <v>28</v>
      </c>
      <c r="X803" s="133">
        <v>28</v>
      </c>
      <c r="Y803" s="125">
        <v>30</v>
      </c>
      <c r="Z803" s="125">
        <v>30</v>
      </c>
      <c r="AA803" s="125">
        <v>30</v>
      </c>
      <c r="AB803" s="125">
        <v>30</v>
      </c>
      <c r="AC803" s="125"/>
      <c r="AD803" s="125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>
        <v>29</v>
      </c>
      <c r="AO803" s="125"/>
      <c r="AP803" s="125"/>
      <c r="AQ803" s="125"/>
      <c r="AR803" s="125"/>
      <c r="AS803" s="127"/>
      <c r="AT803" s="125"/>
      <c r="AU803" s="125"/>
      <c r="AV803" s="125"/>
      <c r="AW803" s="125"/>
      <c r="AX803" s="125"/>
      <c r="AY803" s="125"/>
      <c r="AZ803" s="125"/>
      <c r="BA803" s="125"/>
      <c r="BB803" s="127"/>
      <c r="BC803" s="127"/>
      <c r="BD803" s="127"/>
      <c r="BE803" s="127"/>
      <c r="BF803" s="127"/>
      <c r="BG803" s="127"/>
      <c r="BH803" s="127"/>
      <c r="BI803" s="127"/>
      <c r="BJ803" s="127"/>
      <c r="BK803" s="127"/>
      <c r="BL803" s="37">
        <f t="shared" si="46"/>
        <v>29.4375</v>
      </c>
      <c r="BM803" s="37">
        <f t="shared" si="47"/>
        <v>39.25</v>
      </c>
      <c r="BN803" s="34">
        <v>18</v>
      </c>
      <c r="BO803" s="34">
        <v>18</v>
      </c>
      <c r="BP803" s="54">
        <f t="shared" si="48"/>
        <v>75.25</v>
      </c>
    </row>
    <row r="804" spans="1:68" ht="18" customHeight="1">
      <c r="A804" s="29" t="s">
        <v>9</v>
      </c>
      <c r="B804" s="30"/>
      <c r="C804" s="31" t="s">
        <v>63</v>
      </c>
      <c r="D804" s="31" t="s">
        <v>64</v>
      </c>
      <c r="E804" s="31" t="s">
        <v>65</v>
      </c>
      <c r="F804" s="32" t="s">
        <v>66</v>
      </c>
      <c r="G804" s="33" t="s">
        <v>67</v>
      </c>
      <c r="H804" s="33" t="s">
        <v>2420</v>
      </c>
      <c r="I804" s="34" t="s">
        <v>2040</v>
      </c>
      <c r="J804" s="35" t="s">
        <v>2362</v>
      </c>
      <c r="K804" s="35" t="s">
        <v>14</v>
      </c>
      <c r="L804" s="125">
        <v>30</v>
      </c>
      <c r="M804" s="125">
        <v>29</v>
      </c>
      <c r="N804" s="125">
        <v>26</v>
      </c>
      <c r="O804" s="125">
        <v>30</v>
      </c>
      <c r="P804" s="125">
        <v>30</v>
      </c>
      <c r="Q804" s="125">
        <v>30</v>
      </c>
      <c r="R804" s="125">
        <v>30</v>
      </c>
      <c r="S804" s="133">
        <v>28</v>
      </c>
      <c r="T804" s="125">
        <v>30</v>
      </c>
      <c r="U804" s="125">
        <v>30</v>
      </c>
      <c r="V804" s="125">
        <v>27</v>
      </c>
      <c r="W804" s="125">
        <v>30</v>
      </c>
      <c r="X804" s="133">
        <v>30</v>
      </c>
      <c r="Y804" s="125"/>
      <c r="Z804" s="125"/>
      <c r="AA804" s="125"/>
      <c r="AB804" s="125"/>
      <c r="AC804" s="125"/>
      <c r="AD804" s="12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>
        <v>30</v>
      </c>
      <c r="AP804" s="125">
        <v>30</v>
      </c>
      <c r="AQ804" s="125">
        <v>30</v>
      </c>
      <c r="AR804" s="125">
        <v>30</v>
      </c>
      <c r="AS804" s="125"/>
      <c r="AT804" s="125"/>
      <c r="AU804" s="125"/>
      <c r="AV804" s="125"/>
      <c r="AW804" s="125"/>
      <c r="AX804" s="125"/>
      <c r="AY804" s="125"/>
      <c r="AZ804" s="125"/>
      <c r="BA804" s="125"/>
      <c r="BB804" s="125"/>
      <c r="BC804" s="125"/>
      <c r="BD804" s="125"/>
      <c r="BE804" s="125"/>
      <c r="BF804" s="125"/>
      <c r="BG804" s="125"/>
      <c r="BH804" s="125"/>
      <c r="BI804" s="125"/>
      <c r="BJ804" s="125"/>
      <c r="BK804" s="125"/>
      <c r="BL804" s="37">
        <f t="shared" si="46"/>
        <v>29.41176470588235</v>
      </c>
      <c r="BM804" s="37">
        <f t="shared" si="47"/>
        <v>39.21568627450981</v>
      </c>
      <c r="BN804" s="34">
        <v>18</v>
      </c>
      <c r="BO804" s="34">
        <v>19</v>
      </c>
      <c r="BP804" s="54">
        <f t="shared" si="48"/>
        <v>76.2156862745098</v>
      </c>
    </row>
    <row r="805" spans="1:68" ht="18" customHeight="1">
      <c r="A805" s="29" t="s">
        <v>2370</v>
      </c>
      <c r="B805" s="30"/>
      <c r="C805" s="31" t="s">
        <v>2428</v>
      </c>
      <c r="D805" s="31" t="s">
        <v>2429</v>
      </c>
      <c r="E805" s="31" t="s">
        <v>2430</v>
      </c>
      <c r="F805" s="32" t="s">
        <v>2431</v>
      </c>
      <c r="G805" s="33" t="s">
        <v>2080</v>
      </c>
      <c r="H805" s="33" t="s">
        <v>2074</v>
      </c>
      <c r="I805" s="35" t="s">
        <v>2040</v>
      </c>
      <c r="J805" s="35" t="s">
        <v>2361</v>
      </c>
      <c r="K805" s="35" t="s">
        <v>2432</v>
      </c>
      <c r="L805" s="123">
        <v>28</v>
      </c>
      <c r="M805" s="123">
        <v>22</v>
      </c>
      <c r="N805" s="123">
        <v>28</v>
      </c>
      <c r="O805" s="123">
        <v>28</v>
      </c>
      <c r="P805" s="123">
        <v>30</v>
      </c>
      <c r="Q805" s="123">
        <v>30</v>
      </c>
      <c r="R805" s="123">
        <v>30</v>
      </c>
      <c r="S805" s="123">
        <v>30</v>
      </c>
      <c r="T805" s="123">
        <v>28</v>
      </c>
      <c r="U805" s="123">
        <v>29</v>
      </c>
      <c r="V805" s="123">
        <v>24</v>
      </c>
      <c r="W805" s="123">
        <v>30</v>
      </c>
      <c r="X805" s="123">
        <v>30</v>
      </c>
      <c r="Y805" s="123"/>
      <c r="Z805" s="123"/>
      <c r="AA805" s="123"/>
      <c r="AB805" s="123"/>
      <c r="AC805" s="123"/>
      <c r="AD805" s="123"/>
      <c r="AE805" s="123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123"/>
      <c r="AP805" s="123"/>
      <c r="AQ805" s="123"/>
      <c r="AR805" s="123"/>
      <c r="AS805" s="123"/>
      <c r="AT805" s="123"/>
      <c r="AU805" s="123"/>
      <c r="AV805" s="123"/>
      <c r="AW805" s="123"/>
      <c r="AX805" s="123"/>
      <c r="AY805" s="123"/>
      <c r="AZ805" s="123"/>
      <c r="BA805" s="123"/>
      <c r="BB805" s="123"/>
      <c r="BC805" s="123"/>
      <c r="BD805" s="123">
        <v>30</v>
      </c>
      <c r="BE805" s="123">
        <v>30</v>
      </c>
      <c r="BF805" s="123">
        <v>30</v>
      </c>
      <c r="BG805" s="123">
        <v>30</v>
      </c>
      <c r="BH805" s="123">
        <v>30</v>
      </c>
      <c r="BI805" s="123">
        <v>30</v>
      </c>
      <c r="BJ805" s="123">
        <v>30</v>
      </c>
      <c r="BK805" s="123">
        <v>30</v>
      </c>
      <c r="BL805" s="37">
        <f t="shared" si="46"/>
        <v>28.904761904761905</v>
      </c>
      <c r="BM805" s="37">
        <f t="shared" si="47"/>
        <v>38.53968253968254</v>
      </c>
      <c r="BN805" s="123">
        <v>20</v>
      </c>
      <c r="BO805" s="36">
        <v>19</v>
      </c>
      <c r="BP805" s="54">
        <f t="shared" si="48"/>
        <v>77.53968253968253</v>
      </c>
    </row>
    <row r="806" spans="1:68" ht="18" customHeight="1">
      <c r="A806" s="29" t="s">
        <v>1589</v>
      </c>
      <c r="B806" s="30"/>
      <c r="C806" s="68" t="s">
        <v>1900</v>
      </c>
      <c r="D806" s="31" t="s">
        <v>1670</v>
      </c>
      <c r="E806" s="31" t="s">
        <v>1619</v>
      </c>
      <c r="F806" s="32" t="s">
        <v>2149</v>
      </c>
      <c r="G806" s="33" t="s">
        <v>2148</v>
      </c>
      <c r="H806" s="33" t="s">
        <v>1589</v>
      </c>
      <c r="I806" s="34" t="s">
        <v>2040</v>
      </c>
      <c r="J806" s="69" t="s">
        <v>2362</v>
      </c>
      <c r="K806" s="35" t="s">
        <v>2046</v>
      </c>
      <c r="L806" s="65">
        <v>30</v>
      </c>
      <c r="M806" s="65">
        <v>30</v>
      </c>
      <c r="N806" s="65">
        <v>30</v>
      </c>
      <c r="O806" s="65">
        <v>28</v>
      </c>
      <c r="P806" s="65">
        <v>30</v>
      </c>
      <c r="Q806" s="67">
        <v>30</v>
      </c>
      <c r="R806" s="65">
        <v>27</v>
      </c>
      <c r="S806" s="65">
        <v>30</v>
      </c>
      <c r="T806" s="65">
        <v>30</v>
      </c>
      <c r="U806" s="65">
        <v>30</v>
      </c>
      <c r="V806" s="65">
        <v>30</v>
      </c>
      <c r="W806" s="65">
        <v>28</v>
      </c>
      <c r="X806" s="67">
        <v>30</v>
      </c>
      <c r="Y806" s="65"/>
      <c r="Z806" s="65"/>
      <c r="AA806" s="65"/>
      <c r="AB806" s="65"/>
      <c r="AC806" s="65"/>
      <c r="AD806" s="65">
        <v>30</v>
      </c>
      <c r="AE806" s="65">
        <v>30</v>
      </c>
      <c r="AF806" s="65">
        <v>30</v>
      </c>
      <c r="AG806" s="65">
        <v>30</v>
      </c>
      <c r="AH806" s="65">
        <v>30</v>
      </c>
      <c r="AI806" s="65">
        <v>30</v>
      </c>
      <c r="AJ806" s="65">
        <v>30</v>
      </c>
      <c r="AK806" s="65">
        <v>30</v>
      </c>
      <c r="AL806" s="65">
        <v>30</v>
      </c>
      <c r="AM806" s="65">
        <v>30</v>
      </c>
      <c r="AN806" s="65"/>
      <c r="AO806" s="65">
        <v>30</v>
      </c>
      <c r="AP806" s="65">
        <v>30</v>
      </c>
      <c r="AQ806" s="65">
        <v>30</v>
      </c>
      <c r="AR806" s="65">
        <v>30</v>
      </c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65"/>
      <c r="BF806" s="65"/>
      <c r="BG806" s="65"/>
      <c r="BH806" s="65"/>
      <c r="BI806" s="65"/>
      <c r="BJ806" s="65"/>
      <c r="BK806" s="65"/>
      <c r="BL806" s="37">
        <f t="shared" si="46"/>
        <v>29.74074074074074</v>
      </c>
      <c r="BM806" s="37">
        <f t="shared" si="47"/>
        <v>39.654320987654316</v>
      </c>
      <c r="BN806" s="34">
        <v>20</v>
      </c>
      <c r="BO806" s="34">
        <v>20</v>
      </c>
      <c r="BP806" s="54">
        <f t="shared" si="48"/>
        <v>79.65432098765432</v>
      </c>
    </row>
    <row r="807" spans="1:68" s="4" customFormat="1" ht="18" customHeight="1">
      <c r="A807" s="29" t="s">
        <v>9</v>
      </c>
      <c r="B807" s="30"/>
      <c r="C807" s="31" t="s">
        <v>75</v>
      </c>
      <c r="D807" s="31" t="s">
        <v>2457</v>
      </c>
      <c r="E807" s="31" t="s">
        <v>76</v>
      </c>
      <c r="F807" s="32" t="s">
        <v>77</v>
      </c>
      <c r="G807" s="33" t="s">
        <v>2080</v>
      </c>
      <c r="H807" s="33" t="s">
        <v>2074</v>
      </c>
      <c r="I807" s="34" t="s">
        <v>2040</v>
      </c>
      <c r="J807" s="35" t="s">
        <v>2362</v>
      </c>
      <c r="K807" s="35" t="s">
        <v>14</v>
      </c>
      <c r="L807" s="130">
        <v>28</v>
      </c>
      <c r="M807" s="130">
        <v>26</v>
      </c>
      <c r="N807" s="130">
        <v>23</v>
      </c>
      <c r="O807" s="130">
        <v>30</v>
      </c>
      <c r="P807" s="130">
        <v>30</v>
      </c>
      <c r="Q807" s="130">
        <v>28</v>
      </c>
      <c r="R807" s="130">
        <v>30</v>
      </c>
      <c r="S807" s="132">
        <v>27</v>
      </c>
      <c r="T807" s="130">
        <v>30</v>
      </c>
      <c r="U807" s="130">
        <v>25</v>
      </c>
      <c r="V807" s="130">
        <v>27</v>
      </c>
      <c r="W807" s="130">
        <v>30</v>
      </c>
      <c r="X807" s="132">
        <v>30</v>
      </c>
      <c r="Y807" s="130"/>
      <c r="Z807" s="130"/>
      <c r="AA807" s="130"/>
      <c r="AB807" s="130"/>
      <c r="AC807" s="130"/>
      <c r="AD807" s="130"/>
      <c r="AE807" s="130"/>
      <c r="AF807" s="130"/>
      <c r="AG807" s="130"/>
      <c r="AH807" s="130"/>
      <c r="AI807" s="130"/>
      <c r="AJ807" s="130"/>
      <c r="AK807" s="130"/>
      <c r="AL807" s="130"/>
      <c r="AM807" s="130"/>
      <c r="AN807" s="130"/>
      <c r="AO807" s="130">
        <v>29</v>
      </c>
      <c r="AP807" s="130">
        <v>29</v>
      </c>
      <c r="AQ807" s="130">
        <v>30</v>
      </c>
      <c r="AR807" s="130">
        <v>29</v>
      </c>
      <c r="AS807" s="130"/>
      <c r="AT807" s="130"/>
      <c r="AU807" s="130"/>
      <c r="AV807" s="130"/>
      <c r="AW807" s="130"/>
      <c r="AX807" s="130"/>
      <c r="AY807" s="130"/>
      <c r="AZ807" s="130"/>
      <c r="BA807" s="130"/>
      <c r="BB807" s="130"/>
      <c r="BC807" s="130"/>
      <c r="BD807" s="130"/>
      <c r="BE807" s="130"/>
      <c r="BF807" s="130"/>
      <c r="BG807" s="130"/>
      <c r="BH807" s="130"/>
      <c r="BI807" s="130"/>
      <c r="BJ807" s="130"/>
      <c r="BK807" s="130"/>
      <c r="BL807" s="37">
        <f t="shared" si="46"/>
        <v>28.294117647058822</v>
      </c>
      <c r="BM807" s="37">
        <f t="shared" si="47"/>
        <v>37.72549019607843</v>
      </c>
      <c r="BN807" s="34">
        <v>18</v>
      </c>
      <c r="BO807" s="34">
        <v>18</v>
      </c>
      <c r="BP807" s="54">
        <f t="shared" si="48"/>
        <v>73.72549019607843</v>
      </c>
    </row>
    <row r="808" spans="1:68" s="4" customFormat="1" ht="18" customHeight="1">
      <c r="A808" s="29" t="s">
        <v>1589</v>
      </c>
      <c r="B808" s="30"/>
      <c r="C808" s="68" t="s">
        <v>1907</v>
      </c>
      <c r="D808" s="31" t="s">
        <v>1681</v>
      </c>
      <c r="E808" s="31" t="s">
        <v>1682</v>
      </c>
      <c r="F808" s="32" t="s">
        <v>2157</v>
      </c>
      <c r="G808" s="33" t="s">
        <v>2069</v>
      </c>
      <c r="H808" s="33" t="s">
        <v>1589</v>
      </c>
      <c r="I808" s="34" t="s">
        <v>2040</v>
      </c>
      <c r="J808" s="69" t="s">
        <v>2361</v>
      </c>
      <c r="K808" s="35" t="s">
        <v>2051</v>
      </c>
      <c r="L808" s="65">
        <v>30</v>
      </c>
      <c r="M808" s="65">
        <v>30</v>
      </c>
      <c r="N808" s="65">
        <v>20</v>
      </c>
      <c r="O808" s="65">
        <v>28</v>
      </c>
      <c r="P808" s="65">
        <v>27</v>
      </c>
      <c r="Q808" s="67">
        <v>30</v>
      </c>
      <c r="R808" s="65">
        <v>24</v>
      </c>
      <c r="S808" s="65">
        <v>30</v>
      </c>
      <c r="T808" s="65">
        <v>30</v>
      </c>
      <c r="U808" s="65">
        <v>30</v>
      </c>
      <c r="V808" s="65">
        <v>22</v>
      </c>
      <c r="W808" s="65">
        <v>27</v>
      </c>
      <c r="X808" s="67">
        <v>30</v>
      </c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65"/>
      <c r="BF808" s="65"/>
      <c r="BG808" s="65"/>
      <c r="BH808" s="65"/>
      <c r="BI808" s="65"/>
      <c r="BJ808" s="65"/>
      <c r="BK808" s="65"/>
      <c r="BL808" s="37">
        <f t="shared" si="46"/>
        <v>27.53846153846154</v>
      </c>
      <c r="BM808" s="37">
        <f t="shared" si="47"/>
        <v>36.71794871794872</v>
      </c>
      <c r="BN808" s="34">
        <v>20</v>
      </c>
      <c r="BO808" s="34">
        <v>20</v>
      </c>
      <c r="BP808" s="54">
        <f t="shared" si="48"/>
        <v>76.71794871794873</v>
      </c>
    </row>
    <row r="809" spans="1:68" s="4" customFormat="1" ht="18" customHeight="1">
      <c r="A809" s="29" t="s">
        <v>1589</v>
      </c>
      <c r="B809" s="30"/>
      <c r="C809" s="68" t="s">
        <v>1910</v>
      </c>
      <c r="D809" s="31" t="s">
        <v>1684</v>
      </c>
      <c r="E809" s="31" t="s">
        <v>1685</v>
      </c>
      <c r="F809" s="32" t="s">
        <v>2160</v>
      </c>
      <c r="G809" s="33" t="s">
        <v>2069</v>
      </c>
      <c r="H809" s="33" t="s">
        <v>1589</v>
      </c>
      <c r="I809" s="34" t="s">
        <v>2040</v>
      </c>
      <c r="J809" s="69" t="s">
        <v>2362</v>
      </c>
      <c r="K809" s="35" t="s">
        <v>2057</v>
      </c>
      <c r="L809" s="65">
        <v>30</v>
      </c>
      <c r="M809" s="65">
        <v>30</v>
      </c>
      <c r="N809" s="65">
        <v>28</v>
      </c>
      <c r="O809" s="65">
        <v>29</v>
      </c>
      <c r="P809" s="65">
        <v>28</v>
      </c>
      <c r="Q809" s="67">
        <v>30</v>
      </c>
      <c r="R809" s="65">
        <v>27</v>
      </c>
      <c r="S809" s="65">
        <v>30</v>
      </c>
      <c r="T809" s="65">
        <v>30</v>
      </c>
      <c r="U809" s="65">
        <v>30</v>
      </c>
      <c r="V809" s="65">
        <v>30</v>
      </c>
      <c r="W809" s="65">
        <v>27</v>
      </c>
      <c r="X809" s="67">
        <v>30</v>
      </c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>
        <v>29</v>
      </c>
      <c r="AP809" s="65">
        <v>29</v>
      </c>
      <c r="AQ809" s="65">
        <v>30</v>
      </c>
      <c r="AR809" s="65">
        <v>30</v>
      </c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65"/>
      <c r="BF809" s="65"/>
      <c r="BG809" s="65"/>
      <c r="BH809" s="65"/>
      <c r="BI809" s="65"/>
      <c r="BJ809" s="65"/>
      <c r="BK809" s="65"/>
      <c r="BL809" s="37">
        <f t="shared" si="46"/>
        <v>29.235294117647058</v>
      </c>
      <c r="BM809" s="37">
        <f t="shared" si="47"/>
        <v>38.98039215686275</v>
      </c>
      <c r="BN809" s="34">
        <v>20</v>
      </c>
      <c r="BO809" s="34">
        <v>20</v>
      </c>
      <c r="BP809" s="54">
        <f t="shared" si="48"/>
        <v>78.98039215686275</v>
      </c>
    </row>
    <row r="810" spans="1:68" s="4" customFormat="1" ht="18" customHeight="1">
      <c r="A810" s="29" t="s">
        <v>930</v>
      </c>
      <c r="B810" s="30"/>
      <c r="C810" s="31" t="s">
        <v>1031</v>
      </c>
      <c r="D810" s="31" t="s">
        <v>1691</v>
      </c>
      <c r="E810" s="31" t="s">
        <v>545</v>
      </c>
      <c r="F810" s="32" t="s">
        <v>1032</v>
      </c>
      <c r="G810" s="33" t="s">
        <v>277</v>
      </c>
      <c r="H810" s="33" t="s">
        <v>2420</v>
      </c>
      <c r="I810" s="34" t="s">
        <v>2040</v>
      </c>
      <c r="J810" s="35" t="s">
        <v>2362</v>
      </c>
      <c r="K810" s="35" t="s">
        <v>2046</v>
      </c>
      <c r="L810" s="130">
        <v>30</v>
      </c>
      <c r="M810" s="130">
        <v>30</v>
      </c>
      <c r="N810" s="130">
        <v>29</v>
      </c>
      <c r="O810" s="130">
        <v>30</v>
      </c>
      <c r="P810" s="130">
        <v>30</v>
      </c>
      <c r="Q810" s="130">
        <v>30</v>
      </c>
      <c r="R810" s="130">
        <v>29</v>
      </c>
      <c r="S810" s="130">
        <v>30</v>
      </c>
      <c r="T810" s="130">
        <v>30</v>
      </c>
      <c r="U810" s="130">
        <v>30</v>
      </c>
      <c r="V810" s="130">
        <v>29</v>
      </c>
      <c r="W810" s="130">
        <v>30</v>
      </c>
      <c r="X810" s="132">
        <v>28</v>
      </c>
      <c r="Y810" s="130"/>
      <c r="Z810" s="130"/>
      <c r="AA810" s="130"/>
      <c r="AB810" s="130"/>
      <c r="AC810" s="130"/>
      <c r="AD810" s="130"/>
      <c r="AE810" s="130"/>
      <c r="AF810" s="130"/>
      <c r="AG810" s="130"/>
      <c r="AH810" s="130"/>
      <c r="AI810" s="130"/>
      <c r="AJ810" s="130"/>
      <c r="AK810" s="130"/>
      <c r="AL810" s="130"/>
      <c r="AM810" s="130"/>
      <c r="AN810" s="130"/>
      <c r="AO810" s="130">
        <v>30</v>
      </c>
      <c r="AP810" s="130">
        <v>30</v>
      </c>
      <c r="AQ810" s="130">
        <v>30</v>
      </c>
      <c r="AR810" s="130">
        <v>30</v>
      </c>
      <c r="AS810" s="130"/>
      <c r="AT810" s="130"/>
      <c r="AU810" s="130"/>
      <c r="AV810" s="130"/>
      <c r="AW810" s="130"/>
      <c r="AX810" s="130"/>
      <c r="AY810" s="130"/>
      <c r="AZ810" s="130"/>
      <c r="BA810" s="130"/>
      <c r="BB810" s="130"/>
      <c r="BC810" s="130"/>
      <c r="BD810" s="130"/>
      <c r="BE810" s="130"/>
      <c r="BF810" s="130"/>
      <c r="BG810" s="130"/>
      <c r="BH810" s="130"/>
      <c r="BI810" s="130"/>
      <c r="BJ810" s="130"/>
      <c r="BK810" s="130"/>
      <c r="BL810" s="37">
        <f t="shared" si="46"/>
        <v>29.705882352941178</v>
      </c>
      <c r="BM810" s="37">
        <f t="shared" si="47"/>
        <v>39.6078431372549</v>
      </c>
      <c r="BN810" s="34">
        <v>18</v>
      </c>
      <c r="BO810" s="34">
        <v>19</v>
      </c>
      <c r="BP810" s="54">
        <f t="shared" si="48"/>
        <v>76.6078431372549</v>
      </c>
    </row>
    <row r="811" spans="1:68" ht="18" customHeight="1">
      <c r="A811" s="29" t="s">
        <v>930</v>
      </c>
      <c r="B811" s="30"/>
      <c r="C811" s="31" t="s">
        <v>1033</v>
      </c>
      <c r="D811" s="31" t="s">
        <v>1034</v>
      </c>
      <c r="E811" s="31" t="s">
        <v>312</v>
      </c>
      <c r="F811" s="32" t="s">
        <v>1035</v>
      </c>
      <c r="G811" s="33" t="s">
        <v>1036</v>
      </c>
      <c r="H811" s="33" t="s">
        <v>3005</v>
      </c>
      <c r="I811" s="34" t="s">
        <v>2040</v>
      </c>
      <c r="J811" s="35" t="s">
        <v>2361</v>
      </c>
      <c r="K811" s="35" t="s">
        <v>2061</v>
      </c>
      <c r="L811" s="130">
        <v>30</v>
      </c>
      <c r="M811" s="130">
        <v>30</v>
      </c>
      <c r="N811" s="130">
        <v>30</v>
      </c>
      <c r="O811" s="130">
        <v>30</v>
      </c>
      <c r="P811" s="130">
        <v>30</v>
      </c>
      <c r="Q811" s="130">
        <v>30</v>
      </c>
      <c r="R811" s="130">
        <v>29</v>
      </c>
      <c r="S811" s="130">
        <v>30</v>
      </c>
      <c r="T811" s="130">
        <v>30</v>
      </c>
      <c r="U811" s="130">
        <v>30</v>
      </c>
      <c r="V811" s="130">
        <v>30</v>
      </c>
      <c r="W811" s="130">
        <v>30</v>
      </c>
      <c r="X811" s="132">
        <v>30</v>
      </c>
      <c r="Y811" s="130"/>
      <c r="Z811" s="130"/>
      <c r="AA811" s="130"/>
      <c r="AB811" s="130"/>
      <c r="AC811" s="130"/>
      <c r="AD811" s="130"/>
      <c r="AE811" s="130"/>
      <c r="AF811" s="130"/>
      <c r="AG811" s="130"/>
      <c r="AH811" s="130"/>
      <c r="AI811" s="130"/>
      <c r="AJ811" s="130"/>
      <c r="AK811" s="130"/>
      <c r="AL811" s="130"/>
      <c r="AM811" s="130"/>
      <c r="AN811" s="130"/>
      <c r="AO811" s="130"/>
      <c r="AP811" s="130"/>
      <c r="AQ811" s="130"/>
      <c r="AR811" s="130"/>
      <c r="AS811" s="130"/>
      <c r="AT811" s="130"/>
      <c r="AU811" s="130"/>
      <c r="AV811" s="130"/>
      <c r="AW811" s="130"/>
      <c r="AX811" s="130"/>
      <c r="AY811" s="130"/>
      <c r="AZ811" s="130"/>
      <c r="BA811" s="130"/>
      <c r="BB811" s="130"/>
      <c r="BC811" s="130"/>
      <c r="BD811" s="130">
        <v>30</v>
      </c>
      <c r="BE811" s="130">
        <v>30</v>
      </c>
      <c r="BF811" s="130">
        <v>30</v>
      </c>
      <c r="BG811" s="130">
        <v>30</v>
      </c>
      <c r="BH811" s="130">
        <v>30</v>
      </c>
      <c r="BI811" s="130">
        <v>30</v>
      </c>
      <c r="BJ811" s="130">
        <v>30</v>
      </c>
      <c r="BK811" s="130">
        <v>30</v>
      </c>
      <c r="BL811" s="37">
        <f t="shared" si="46"/>
        <v>29.952380952380953</v>
      </c>
      <c r="BM811" s="37">
        <f t="shared" si="47"/>
        <v>39.93650793650794</v>
      </c>
      <c r="BN811" s="34">
        <v>20</v>
      </c>
      <c r="BO811" s="34">
        <v>18</v>
      </c>
      <c r="BP811" s="54">
        <f t="shared" si="48"/>
        <v>77.93650793650794</v>
      </c>
    </row>
    <row r="812" spans="1:68" ht="18" customHeight="1">
      <c r="A812" s="29" t="s">
        <v>1589</v>
      </c>
      <c r="B812" s="30"/>
      <c r="C812" s="68" t="s">
        <v>1915</v>
      </c>
      <c r="D812" s="31" t="s">
        <v>1692</v>
      </c>
      <c r="E812" s="31" t="s">
        <v>1693</v>
      </c>
      <c r="F812" s="32" t="s">
        <v>2167</v>
      </c>
      <c r="G812" s="33" t="s">
        <v>2168</v>
      </c>
      <c r="H812" s="33" t="s">
        <v>2169</v>
      </c>
      <c r="I812" s="34" t="s">
        <v>2040</v>
      </c>
      <c r="J812" s="69" t="s">
        <v>2362</v>
      </c>
      <c r="K812" s="35" t="s">
        <v>2057</v>
      </c>
      <c r="L812" s="65">
        <v>30</v>
      </c>
      <c r="M812" s="65">
        <v>30</v>
      </c>
      <c r="N812" s="65">
        <v>30</v>
      </c>
      <c r="O812" s="65">
        <v>28</v>
      </c>
      <c r="P812" s="65">
        <v>28</v>
      </c>
      <c r="Q812" s="65">
        <v>30</v>
      </c>
      <c r="R812" s="65">
        <v>27</v>
      </c>
      <c r="S812" s="65">
        <v>30</v>
      </c>
      <c r="T812" s="65">
        <v>30</v>
      </c>
      <c r="U812" s="65">
        <v>30</v>
      </c>
      <c r="V812" s="65">
        <v>30</v>
      </c>
      <c r="W812" s="65">
        <v>28</v>
      </c>
      <c r="X812" s="67">
        <v>30</v>
      </c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>
        <v>30</v>
      </c>
      <c r="AP812" s="65">
        <v>30</v>
      </c>
      <c r="AQ812" s="65">
        <v>30</v>
      </c>
      <c r="AR812" s="65">
        <v>30</v>
      </c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  <c r="BG812" s="65"/>
      <c r="BH812" s="65"/>
      <c r="BI812" s="65"/>
      <c r="BJ812" s="65"/>
      <c r="BK812" s="65"/>
      <c r="BL812" s="37">
        <f t="shared" si="46"/>
        <v>29.470588235294116</v>
      </c>
      <c r="BM812" s="37">
        <f t="shared" si="47"/>
        <v>39.29411764705882</v>
      </c>
      <c r="BN812" s="34">
        <v>19</v>
      </c>
      <c r="BO812" s="34">
        <v>20</v>
      </c>
      <c r="BP812" s="54">
        <f t="shared" si="48"/>
        <v>78.29411764705881</v>
      </c>
    </row>
    <row r="813" spans="1:68" ht="18" customHeight="1">
      <c r="A813" s="29" t="s">
        <v>526</v>
      </c>
      <c r="B813" s="30"/>
      <c r="C813" s="31" t="s">
        <v>675</v>
      </c>
      <c r="D813" s="31" t="s">
        <v>676</v>
      </c>
      <c r="E813" s="31" t="s">
        <v>1695</v>
      </c>
      <c r="F813" s="32" t="s">
        <v>677</v>
      </c>
      <c r="G813" s="33" t="s">
        <v>2419</v>
      </c>
      <c r="H813" s="33" t="s">
        <v>2420</v>
      </c>
      <c r="I813" s="36" t="s">
        <v>2040</v>
      </c>
      <c r="J813" s="35" t="s">
        <v>2362</v>
      </c>
      <c r="K813" s="35" t="s">
        <v>547</v>
      </c>
      <c r="L813" s="130" t="s">
        <v>2390</v>
      </c>
      <c r="M813" s="130">
        <v>30</v>
      </c>
      <c r="N813" s="130">
        <v>29</v>
      </c>
      <c r="O813" s="130">
        <v>30</v>
      </c>
      <c r="P813" s="130">
        <v>30</v>
      </c>
      <c r="Q813" s="130">
        <v>30</v>
      </c>
      <c r="R813" s="130">
        <v>30</v>
      </c>
      <c r="S813" s="130">
        <v>30</v>
      </c>
      <c r="T813" s="130">
        <v>30</v>
      </c>
      <c r="U813" s="130" t="s">
        <v>2390</v>
      </c>
      <c r="V813" s="130" t="s">
        <v>2390</v>
      </c>
      <c r="W813" s="130">
        <v>27</v>
      </c>
      <c r="X813" s="132" t="s">
        <v>2390</v>
      </c>
      <c r="Y813" s="130"/>
      <c r="Z813" s="130"/>
      <c r="AA813" s="130"/>
      <c r="AB813" s="130"/>
      <c r="AC813" s="130"/>
      <c r="AD813" s="130"/>
      <c r="AE813" s="130"/>
      <c r="AF813" s="130"/>
      <c r="AG813" s="130"/>
      <c r="AH813" s="130"/>
      <c r="AI813" s="130"/>
      <c r="AJ813" s="130"/>
      <c r="AK813" s="130"/>
      <c r="AL813" s="130"/>
      <c r="AM813" s="130"/>
      <c r="AN813" s="130"/>
      <c r="AO813" s="130"/>
      <c r="AP813" s="130"/>
      <c r="AQ813" s="130"/>
      <c r="AR813" s="130"/>
      <c r="AS813" s="129"/>
      <c r="AT813" s="130"/>
      <c r="AU813" s="130">
        <v>30</v>
      </c>
      <c r="AV813" s="130">
        <v>30</v>
      </c>
      <c r="AW813" s="130">
        <v>28</v>
      </c>
      <c r="AX813" s="130">
        <v>28</v>
      </c>
      <c r="AY813" s="130">
        <v>30</v>
      </c>
      <c r="AZ813" s="130">
        <v>30</v>
      </c>
      <c r="BA813" s="130"/>
      <c r="BB813" s="129"/>
      <c r="BC813" s="129"/>
      <c r="BD813" s="129"/>
      <c r="BE813" s="129"/>
      <c r="BF813" s="129"/>
      <c r="BG813" s="129"/>
      <c r="BH813" s="129"/>
      <c r="BI813" s="129"/>
      <c r="BJ813" s="129"/>
      <c r="BK813" s="129"/>
      <c r="BL813" s="37">
        <f t="shared" si="46"/>
        <v>29.466666666666665</v>
      </c>
      <c r="BM813" s="37">
        <f t="shared" si="47"/>
        <v>39.288888888888884</v>
      </c>
      <c r="BN813" s="34">
        <v>20</v>
      </c>
      <c r="BO813" s="34">
        <v>20</v>
      </c>
      <c r="BP813" s="54">
        <f t="shared" si="48"/>
        <v>79.28888888888889</v>
      </c>
    </row>
    <row r="814" spans="1:68" ht="18" customHeight="1">
      <c r="A814" s="29" t="s">
        <v>526</v>
      </c>
      <c r="B814" s="30"/>
      <c r="C814" s="31" t="s">
        <v>678</v>
      </c>
      <c r="D814" s="31" t="s">
        <v>679</v>
      </c>
      <c r="E814" s="31" t="s">
        <v>541</v>
      </c>
      <c r="F814" s="32" t="s">
        <v>680</v>
      </c>
      <c r="G814" s="33" t="s">
        <v>2419</v>
      </c>
      <c r="H814" s="33" t="s">
        <v>2420</v>
      </c>
      <c r="I814" s="36" t="s">
        <v>2040</v>
      </c>
      <c r="J814" s="35" t="s">
        <v>2362</v>
      </c>
      <c r="K814" s="35" t="s">
        <v>547</v>
      </c>
      <c r="L814" s="130" t="s">
        <v>2390</v>
      </c>
      <c r="M814" s="130">
        <v>30</v>
      </c>
      <c r="N814" s="130">
        <v>29</v>
      </c>
      <c r="O814" s="130">
        <v>30</v>
      </c>
      <c r="P814" s="130">
        <v>30</v>
      </c>
      <c r="Q814" s="130">
        <v>30</v>
      </c>
      <c r="R814" s="130">
        <v>30</v>
      </c>
      <c r="S814" s="130">
        <v>29</v>
      </c>
      <c r="T814" s="130">
        <v>30</v>
      </c>
      <c r="U814" s="130" t="s">
        <v>2390</v>
      </c>
      <c r="V814" s="130" t="s">
        <v>2390</v>
      </c>
      <c r="W814" s="130">
        <v>30</v>
      </c>
      <c r="X814" s="132" t="s">
        <v>2390</v>
      </c>
      <c r="Y814" s="130"/>
      <c r="Z814" s="130"/>
      <c r="AA814" s="130"/>
      <c r="AB814" s="130"/>
      <c r="AC814" s="130"/>
      <c r="AD814" s="130"/>
      <c r="AE814" s="130"/>
      <c r="AF814" s="130"/>
      <c r="AG814" s="130"/>
      <c r="AH814" s="130"/>
      <c r="AI814" s="130"/>
      <c r="AJ814" s="130"/>
      <c r="AK814" s="130"/>
      <c r="AL814" s="130"/>
      <c r="AM814" s="130"/>
      <c r="AN814" s="130"/>
      <c r="AO814" s="130"/>
      <c r="AP814" s="130"/>
      <c r="AQ814" s="130"/>
      <c r="AR814" s="130"/>
      <c r="AS814" s="129"/>
      <c r="AT814" s="130"/>
      <c r="AU814" s="130">
        <v>30</v>
      </c>
      <c r="AV814" s="130">
        <v>30</v>
      </c>
      <c r="AW814" s="130">
        <v>26</v>
      </c>
      <c r="AX814" s="130">
        <v>26</v>
      </c>
      <c r="AY814" s="130">
        <v>30</v>
      </c>
      <c r="AZ814" s="130">
        <v>30</v>
      </c>
      <c r="BA814" s="130"/>
      <c r="BB814" s="129"/>
      <c r="BC814" s="129"/>
      <c r="BD814" s="129"/>
      <c r="BE814" s="129"/>
      <c r="BF814" s="129"/>
      <c r="BG814" s="129"/>
      <c r="BH814" s="129"/>
      <c r="BI814" s="129"/>
      <c r="BJ814" s="129"/>
      <c r="BK814" s="129"/>
      <c r="BL814" s="37">
        <f t="shared" si="46"/>
        <v>29.333333333333332</v>
      </c>
      <c r="BM814" s="37">
        <f t="shared" si="47"/>
        <v>39.11111111111111</v>
      </c>
      <c r="BN814" s="34">
        <v>20</v>
      </c>
      <c r="BO814" s="34">
        <v>20</v>
      </c>
      <c r="BP814" s="54">
        <f t="shared" si="48"/>
        <v>79.11111111111111</v>
      </c>
    </row>
    <row r="815" spans="1:68" ht="18" customHeight="1">
      <c r="A815" s="29" t="s">
        <v>526</v>
      </c>
      <c r="B815" s="30"/>
      <c r="C815" s="31" t="s">
        <v>685</v>
      </c>
      <c r="D815" s="31" t="s">
        <v>686</v>
      </c>
      <c r="E815" s="31" t="s">
        <v>1594</v>
      </c>
      <c r="F815" s="32" t="s">
        <v>687</v>
      </c>
      <c r="G815" s="33" t="s">
        <v>688</v>
      </c>
      <c r="H815" s="33" t="s">
        <v>2420</v>
      </c>
      <c r="I815" s="36" t="s">
        <v>2039</v>
      </c>
      <c r="J815" s="35" t="s">
        <v>2362</v>
      </c>
      <c r="K815" s="35" t="s">
        <v>547</v>
      </c>
      <c r="L815" s="130" t="s">
        <v>2390</v>
      </c>
      <c r="M815" s="130">
        <v>30</v>
      </c>
      <c r="N815" s="130">
        <v>29</v>
      </c>
      <c r="O815" s="130">
        <v>30</v>
      </c>
      <c r="P815" s="130">
        <v>30</v>
      </c>
      <c r="Q815" s="130">
        <v>30</v>
      </c>
      <c r="R815" s="130">
        <v>30</v>
      </c>
      <c r="S815" s="130">
        <v>28</v>
      </c>
      <c r="T815" s="130">
        <v>30</v>
      </c>
      <c r="U815" s="130">
        <v>30</v>
      </c>
      <c r="V815" s="130">
        <v>30</v>
      </c>
      <c r="W815" s="130">
        <v>30</v>
      </c>
      <c r="X815" s="132" t="s">
        <v>2390</v>
      </c>
      <c r="Y815" s="130"/>
      <c r="Z815" s="130"/>
      <c r="AA815" s="130"/>
      <c r="AB815" s="130"/>
      <c r="AC815" s="130"/>
      <c r="AD815" s="130"/>
      <c r="AE815" s="130"/>
      <c r="AF815" s="130"/>
      <c r="AG815" s="130"/>
      <c r="AH815" s="130"/>
      <c r="AI815" s="130"/>
      <c r="AJ815" s="130"/>
      <c r="AK815" s="130"/>
      <c r="AL815" s="130"/>
      <c r="AM815" s="130"/>
      <c r="AN815" s="130"/>
      <c r="AO815" s="130"/>
      <c r="AP815" s="130"/>
      <c r="AQ815" s="130"/>
      <c r="AR815" s="130"/>
      <c r="AS815" s="129"/>
      <c r="AT815" s="130"/>
      <c r="AU815" s="130">
        <v>30</v>
      </c>
      <c r="AV815" s="130">
        <v>30</v>
      </c>
      <c r="AW815" s="130">
        <v>24</v>
      </c>
      <c r="AX815" s="130">
        <v>24</v>
      </c>
      <c r="AY815" s="130">
        <v>30</v>
      </c>
      <c r="AZ815" s="130">
        <v>30</v>
      </c>
      <c r="BA815" s="130"/>
      <c r="BB815" s="129"/>
      <c r="BC815" s="129"/>
      <c r="BD815" s="129"/>
      <c r="BE815" s="129"/>
      <c r="BF815" s="129"/>
      <c r="BG815" s="129"/>
      <c r="BH815" s="129"/>
      <c r="BI815" s="129"/>
      <c r="BJ815" s="129"/>
      <c r="BK815" s="129"/>
      <c r="BL815" s="37">
        <f t="shared" si="46"/>
        <v>29.11764705882353</v>
      </c>
      <c r="BM815" s="37">
        <f t="shared" si="47"/>
        <v>38.82352941176471</v>
      </c>
      <c r="BN815" s="34">
        <v>19</v>
      </c>
      <c r="BO815" s="34">
        <v>20</v>
      </c>
      <c r="BP815" s="54">
        <f t="shared" si="48"/>
        <v>77.82352941176471</v>
      </c>
    </row>
    <row r="816" spans="1:68" ht="18" customHeight="1">
      <c r="A816" s="29" t="s">
        <v>930</v>
      </c>
      <c r="B816" s="30"/>
      <c r="C816" s="31" t="s">
        <v>1042</v>
      </c>
      <c r="D816" s="31" t="s">
        <v>1043</v>
      </c>
      <c r="E816" s="31" t="s">
        <v>1682</v>
      </c>
      <c r="F816" s="32" t="s">
        <v>1044</v>
      </c>
      <c r="G816" s="33" t="s">
        <v>1045</v>
      </c>
      <c r="H816" s="33"/>
      <c r="I816" s="34" t="s">
        <v>2040</v>
      </c>
      <c r="J816" s="35" t="s">
        <v>2361</v>
      </c>
      <c r="K816" s="35" t="s">
        <v>2061</v>
      </c>
      <c r="L816" s="130">
        <v>30</v>
      </c>
      <c r="M816" s="130">
        <v>30</v>
      </c>
      <c r="N816" s="130">
        <v>28</v>
      </c>
      <c r="O816" s="130">
        <v>30</v>
      </c>
      <c r="P816" s="130">
        <v>30</v>
      </c>
      <c r="Q816" s="130">
        <v>30</v>
      </c>
      <c r="R816" s="130">
        <v>29</v>
      </c>
      <c r="S816" s="130">
        <v>30</v>
      </c>
      <c r="T816" s="130">
        <v>30</v>
      </c>
      <c r="U816" s="130">
        <v>30</v>
      </c>
      <c r="V816" s="130">
        <v>30</v>
      </c>
      <c r="W816" s="130">
        <v>30</v>
      </c>
      <c r="X816" s="132">
        <v>27</v>
      </c>
      <c r="Y816" s="130"/>
      <c r="Z816" s="130"/>
      <c r="AA816" s="130"/>
      <c r="AB816" s="130"/>
      <c r="AC816" s="130"/>
      <c r="AD816" s="130"/>
      <c r="AE816" s="130"/>
      <c r="AF816" s="130"/>
      <c r="AG816" s="130"/>
      <c r="AH816" s="130"/>
      <c r="AI816" s="130"/>
      <c r="AJ816" s="130"/>
      <c r="AK816" s="130"/>
      <c r="AL816" s="130"/>
      <c r="AM816" s="130"/>
      <c r="AN816" s="130"/>
      <c r="AO816" s="130"/>
      <c r="AP816" s="130"/>
      <c r="AQ816" s="130"/>
      <c r="AR816" s="130"/>
      <c r="AS816" s="130"/>
      <c r="AT816" s="130"/>
      <c r="AU816" s="130"/>
      <c r="AV816" s="130"/>
      <c r="AW816" s="130"/>
      <c r="AX816" s="130"/>
      <c r="AY816" s="130"/>
      <c r="AZ816" s="130"/>
      <c r="BA816" s="130"/>
      <c r="BB816" s="130"/>
      <c r="BC816" s="130"/>
      <c r="BD816" s="130"/>
      <c r="BE816" s="130"/>
      <c r="BF816" s="130"/>
      <c r="BG816" s="130"/>
      <c r="BH816" s="130"/>
      <c r="BI816" s="130"/>
      <c r="BJ816" s="130"/>
      <c r="BK816" s="130"/>
      <c r="BL816" s="37">
        <f t="shared" si="46"/>
        <v>29.53846153846154</v>
      </c>
      <c r="BM816" s="37">
        <f t="shared" si="47"/>
        <v>39.38461538461539</v>
      </c>
      <c r="BN816" s="34">
        <v>20</v>
      </c>
      <c r="BO816" s="34">
        <v>18</v>
      </c>
      <c r="BP816" s="54">
        <f t="shared" si="48"/>
        <v>77.38461538461539</v>
      </c>
    </row>
    <row r="817" spans="1:68" ht="18" customHeight="1">
      <c r="A817" s="29" t="s">
        <v>9</v>
      </c>
      <c r="B817" s="30"/>
      <c r="C817" s="31" t="s">
        <v>87</v>
      </c>
      <c r="D817" s="31" t="s">
        <v>88</v>
      </c>
      <c r="E817" s="31" t="s">
        <v>89</v>
      </c>
      <c r="F817" s="32" t="s">
        <v>90</v>
      </c>
      <c r="G817" s="33" t="s">
        <v>2154</v>
      </c>
      <c r="H817" s="33" t="s">
        <v>1589</v>
      </c>
      <c r="I817" s="34" t="s">
        <v>2040</v>
      </c>
      <c r="J817" s="35" t="s">
        <v>2361</v>
      </c>
      <c r="K817" s="35" t="s">
        <v>91</v>
      </c>
      <c r="L817" s="130" t="s">
        <v>3199</v>
      </c>
      <c r="M817" s="130">
        <v>30</v>
      </c>
      <c r="N817" s="130">
        <v>28</v>
      </c>
      <c r="O817" s="130">
        <v>30</v>
      </c>
      <c r="P817" s="130">
        <v>30</v>
      </c>
      <c r="Q817" s="130">
        <v>28</v>
      </c>
      <c r="R817" s="130">
        <v>27</v>
      </c>
      <c r="S817" s="132">
        <v>29</v>
      </c>
      <c r="T817" s="130">
        <v>30</v>
      </c>
      <c r="U817" s="125" t="s">
        <v>2390</v>
      </c>
      <c r="V817" s="125" t="s">
        <v>2390</v>
      </c>
      <c r="W817" s="130">
        <v>30</v>
      </c>
      <c r="X817" s="133" t="s">
        <v>2390</v>
      </c>
      <c r="Y817" s="130"/>
      <c r="Z817" s="130"/>
      <c r="AA817" s="130"/>
      <c r="AB817" s="130"/>
      <c r="AC817" s="130"/>
      <c r="AD817" s="130">
        <v>30</v>
      </c>
      <c r="AE817" s="130">
        <v>30</v>
      </c>
      <c r="AF817" s="130">
        <v>30</v>
      </c>
      <c r="AG817" s="130">
        <v>30</v>
      </c>
      <c r="AH817" s="130">
        <v>30</v>
      </c>
      <c r="AI817" s="130">
        <v>30</v>
      </c>
      <c r="AJ817" s="130">
        <v>30</v>
      </c>
      <c r="AK817" s="130">
        <v>30</v>
      </c>
      <c r="AL817" s="130">
        <v>30</v>
      </c>
      <c r="AM817" s="130">
        <v>30</v>
      </c>
      <c r="AN817" s="130"/>
      <c r="AO817" s="130"/>
      <c r="AP817" s="130"/>
      <c r="AQ817" s="130"/>
      <c r="AR817" s="130"/>
      <c r="AS817" s="130"/>
      <c r="AT817" s="130"/>
      <c r="AU817" s="130"/>
      <c r="AV817" s="130"/>
      <c r="AW817" s="130"/>
      <c r="AX817" s="130"/>
      <c r="AY817" s="130"/>
      <c r="AZ817" s="130"/>
      <c r="BA817" s="130"/>
      <c r="BB817" s="130"/>
      <c r="BC817" s="130"/>
      <c r="BD817" s="130"/>
      <c r="BE817" s="130"/>
      <c r="BF817" s="130"/>
      <c r="BG817" s="130"/>
      <c r="BH817" s="130"/>
      <c r="BI817" s="130"/>
      <c r="BJ817" s="130"/>
      <c r="BK817" s="130"/>
      <c r="BL817" s="37">
        <f t="shared" si="46"/>
        <v>29.57894736842105</v>
      </c>
      <c r="BM817" s="37">
        <f t="shared" si="47"/>
        <v>39.43859649122807</v>
      </c>
      <c r="BN817" s="34">
        <v>20</v>
      </c>
      <c r="BO817" s="34">
        <v>20</v>
      </c>
      <c r="BP817" s="54">
        <f t="shared" si="48"/>
        <v>79.43859649122807</v>
      </c>
    </row>
    <row r="818" spans="1:68" ht="18" customHeight="1">
      <c r="A818" s="29" t="s">
        <v>9</v>
      </c>
      <c r="B818" s="30"/>
      <c r="C818" s="31" t="s">
        <v>100</v>
      </c>
      <c r="D818" s="31" t="s">
        <v>101</v>
      </c>
      <c r="E818" s="31" t="s">
        <v>3015</v>
      </c>
      <c r="F818" s="32" t="s">
        <v>102</v>
      </c>
      <c r="G818" s="33" t="s">
        <v>2322</v>
      </c>
      <c r="H818" s="33" t="s">
        <v>2074</v>
      </c>
      <c r="I818" s="34" t="s">
        <v>2040</v>
      </c>
      <c r="J818" s="35" t="s">
        <v>2362</v>
      </c>
      <c r="K818" s="35" t="s">
        <v>103</v>
      </c>
      <c r="L818" s="130">
        <v>30</v>
      </c>
      <c r="M818" s="130">
        <v>30</v>
      </c>
      <c r="N818" s="130">
        <v>30</v>
      </c>
      <c r="O818" s="130">
        <v>30</v>
      </c>
      <c r="P818" s="130">
        <v>30</v>
      </c>
      <c r="Q818" s="130">
        <v>28</v>
      </c>
      <c r="R818" s="130">
        <v>27</v>
      </c>
      <c r="S818" s="132">
        <v>30</v>
      </c>
      <c r="T818" s="130">
        <v>30</v>
      </c>
      <c r="U818" s="130">
        <v>30</v>
      </c>
      <c r="V818" s="130">
        <v>28</v>
      </c>
      <c r="W818" s="130">
        <v>30</v>
      </c>
      <c r="X818" s="132">
        <v>30</v>
      </c>
      <c r="Y818" s="130"/>
      <c r="Z818" s="130"/>
      <c r="AA818" s="130"/>
      <c r="AB818" s="130"/>
      <c r="AC818" s="130"/>
      <c r="AD818" s="130"/>
      <c r="AE818" s="130"/>
      <c r="AF818" s="130"/>
      <c r="AG818" s="130"/>
      <c r="AH818" s="130"/>
      <c r="AI818" s="130"/>
      <c r="AJ818" s="130"/>
      <c r="AK818" s="130"/>
      <c r="AL818" s="130"/>
      <c r="AM818" s="130"/>
      <c r="AN818" s="130"/>
      <c r="AO818" s="130"/>
      <c r="AP818" s="130"/>
      <c r="AQ818" s="130"/>
      <c r="AR818" s="130"/>
      <c r="AS818" s="130"/>
      <c r="AT818" s="130"/>
      <c r="AU818" s="130">
        <v>30</v>
      </c>
      <c r="AV818" s="130">
        <v>30</v>
      </c>
      <c r="AW818" s="130">
        <v>28</v>
      </c>
      <c r="AX818" s="130">
        <v>28</v>
      </c>
      <c r="AY818" s="130">
        <v>30</v>
      </c>
      <c r="AZ818" s="130">
        <v>30</v>
      </c>
      <c r="BA818" s="130"/>
      <c r="BB818" s="130"/>
      <c r="BC818" s="130"/>
      <c r="BD818" s="130"/>
      <c r="BE818" s="130"/>
      <c r="BF818" s="130"/>
      <c r="BG818" s="130"/>
      <c r="BH818" s="130"/>
      <c r="BI818" s="130"/>
      <c r="BJ818" s="130"/>
      <c r="BK818" s="130"/>
      <c r="BL818" s="37">
        <f t="shared" si="46"/>
        <v>29.42105263157895</v>
      </c>
      <c r="BM818" s="37">
        <f t="shared" si="47"/>
        <v>39.228070175438596</v>
      </c>
      <c r="BN818" s="34">
        <v>20</v>
      </c>
      <c r="BO818" s="34">
        <v>20</v>
      </c>
      <c r="BP818" s="54">
        <f t="shared" si="48"/>
        <v>79.2280701754386</v>
      </c>
    </row>
    <row r="819" spans="1:68" s="4" customFormat="1" ht="18" customHeight="1">
      <c r="A819" s="29" t="s">
        <v>930</v>
      </c>
      <c r="B819" s="30"/>
      <c r="C819" s="31" t="s">
        <v>1053</v>
      </c>
      <c r="D819" s="31" t="s">
        <v>358</v>
      </c>
      <c r="E819" s="31" t="s">
        <v>257</v>
      </c>
      <c r="F819" s="32" t="s">
        <v>71</v>
      </c>
      <c r="G819" s="33" t="s">
        <v>352</v>
      </c>
      <c r="H819" s="33" t="s">
        <v>2420</v>
      </c>
      <c r="I819" s="34" t="s">
        <v>2040</v>
      </c>
      <c r="J819" s="35" t="s">
        <v>2362</v>
      </c>
      <c r="K819" s="35" t="s">
        <v>2057</v>
      </c>
      <c r="L819" s="130">
        <v>30</v>
      </c>
      <c r="M819" s="130" t="s">
        <v>2390</v>
      </c>
      <c r="N819" s="130">
        <v>30</v>
      </c>
      <c r="O819" s="130">
        <v>30</v>
      </c>
      <c r="P819" s="130">
        <v>30</v>
      </c>
      <c r="Q819" s="130">
        <v>30</v>
      </c>
      <c r="R819" s="130">
        <v>30</v>
      </c>
      <c r="S819" s="130">
        <v>30</v>
      </c>
      <c r="T819" s="130">
        <v>30</v>
      </c>
      <c r="U819" s="130">
        <v>30</v>
      </c>
      <c r="V819" s="130">
        <v>30</v>
      </c>
      <c r="W819" s="130">
        <v>30</v>
      </c>
      <c r="X819" s="132">
        <v>30</v>
      </c>
      <c r="Y819" s="130"/>
      <c r="Z819" s="130"/>
      <c r="AA819" s="130"/>
      <c r="AB819" s="130"/>
      <c r="AC819" s="130"/>
      <c r="AD819" s="130"/>
      <c r="AE819" s="130"/>
      <c r="AF819" s="130"/>
      <c r="AG819" s="130"/>
      <c r="AH819" s="130"/>
      <c r="AI819" s="130"/>
      <c r="AJ819" s="130"/>
      <c r="AK819" s="130"/>
      <c r="AL819" s="130"/>
      <c r="AM819" s="130"/>
      <c r="AN819" s="130"/>
      <c r="AO819" s="130">
        <v>30</v>
      </c>
      <c r="AP819" s="130">
        <v>30</v>
      </c>
      <c r="AQ819" s="130">
        <v>30</v>
      </c>
      <c r="AR819" s="130">
        <v>30</v>
      </c>
      <c r="AS819" s="130"/>
      <c r="AT819" s="130"/>
      <c r="AU819" s="130"/>
      <c r="AV819" s="130"/>
      <c r="AW819" s="130"/>
      <c r="AX819" s="130"/>
      <c r="AY819" s="130"/>
      <c r="AZ819" s="130"/>
      <c r="BA819" s="130"/>
      <c r="BB819" s="130"/>
      <c r="BC819" s="130"/>
      <c r="BD819" s="130"/>
      <c r="BE819" s="130"/>
      <c r="BF819" s="130"/>
      <c r="BG819" s="130"/>
      <c r="BH819" s="130"/>
      <c r="BI819" s="130"/>
      <c r="BJ819" s="130"/>
      <c r="BK819" s="130"/>
      <c r="BL819" s="37">
        <f t="shared" si="46"/>
        <v>30</v>
      </c>
      <c r="BM819" s="37">
        <f t="shared" si="47"/>
        <v>40</v>
      </c>
      <c r="BN819" s="34">
        <v>19</v>
      </c>
      <c r="BO819" s="34">
        <v>20</v>
      </c>
      <c r="BP819" s="54">
        <f t="shared" si="48"/>
        <v>79</v>
      </c>
    </row>
    <row r="820" spans="1:68" s="4" customFormat="1" ht="18" customHeight="1">
      <c r="A820" s="29" t="s">
        <v>526</v>
      </c>
      <c r="B820" s="30"/>
      <c r="C820" s="31" t="s">
        <v>720</v>
      </c>
      <c r="D820" s="31" t="s">
        <v>721</v>
      </c>
      <c r="E820" s="31" t="s">
        <v>722</v>
      </c>
      <c r="F820" s="32" t="s">
        <v>723</v>
      </c>
      <c r="G820" s="33" t="s">
        <v>56</v>
      </c>
      <c r="H820" s="33" t="s">
        <v>2420</v>
      </c>
      <c r="I820" s="36" t="s">
        <v>2039</v>
      </c>
      <c r="J820" s="35" t="s">
        <v>2362</v>
      </c>
      <c r="K820" s="35" t="s">
        <v>547</v>
      </c>
      <c r="L820" s="130" t="s">
        <v>2390</v>
      </c>
      <c r="M820" s="130" t="s">
        <v>2390</v>
      </c>
      <c r="N820" s="130" t="s">
        <v>2390</v>
      </c>
      <c r="O820" s="130">
        <v>30</v>
      </c>
      <c r="P820" s="130">
        <v>30</v>
      </c>
      <c r="Q820" s="130">
        <v>30</v>
      </c>
      <c r="R820" s="130">
        <v>30</v>
      </c>
      <c r="S820" s="130">
        <v>30</v>
      </c>
      <c r="T820" s="130">
        <v>30</v>
      </c>
      <c r="U820" s="130">
        <v>29</v>
      </c>
      <c r="V820" s="130" t="s">
        <v>2390</v>
      </c>
      <c r="W820" s="130">
        <v>30</v>
      </c>
      <c r="X820" s="132">
        <v>30</v>
      </c>
      <c r="Y820" s="130"/>
      <c r="Z820" s="130"/>
      <c r="AA820" s="130"/>
      <c r="AB820" s="130"/>
      <c r="AC820" s="130"/>
      <c r="AD820" s="130"/>
      <c r="AE820" s="130"/>
      <c r="AF820" s="130"/>
      <c r="AG820" s="130"/>
      <c r="AH820" s="130"/>
      <c r="AI820" s="130"/>
      <c r="AJ820" s="130"/>
      <c r="AK820" s="130"/>
      <c r="AL820" s="130"/>
      <c r="AM820" s="130"/>
      <c r="AN820" s="130"/>
      <c r="AO820" s="130"/>
      <c r="AP820" s="130"/>
      <c r="AQ820" s="130"/>
      <c r="AR820" s="130"/>
      <c r="AS820" s="129"/>
      <c r="AT820" s="130"/>
      <c r="AU820" s="130">
        <v>30</v>
      </c>
      <c r="AV820" s="130">
        <v>30</v>
      </c>
      <c r="AW820" s="130">
        <v>28</v>
      </c>
      <c r="AX820" s="130">
        <v>28</v>
      </c>
      <c r="AY820" s="130">
        <v>30</v>
      </c>
      <c r="AZ820" s="130">
        <v>30</v>
      </c>
      <c r="BA820" s="130"/>
      <c r="BB820" s="129"/>
      <c r="BC820" s="129"/>
      <c r="BD820" s="129"/>
      <c r="BE820" s="129"/>
      <c r="BF820" s="129"/>
      <c r="BG820" s="129"/>
      <c r="BH820" s="129"/>
      <c r="BI820" s="129"/>
      <c r="BJ820" s="129"/>
      <c r="BK820" s="129"/>
      <c r="BL820" s="37">
        <f t="shared" si="46"/>
        <v>29.666666666666668</v>
      </c>
      <c r="BM820" s="37">
        <f t="shared" si="47"/>
        <v>39.55555555555556</v>
      </c>
      <c r="BN820" s="34">
        <v>19</v>
      </c>
      <c r="BO820" s="34">
        <v>20</v>
      </c>
      <c r="BP820" s="54">
        <f t="shared" si="48"/>
        <v>78.55555555555556</v>
      </c>
    </row>
    <row r="821" spans="1:68" s="4" customFormat="1" ht="18" customHeight="1">
      <c r="A821" s="29" t="s">
        <v>930</v>
      </c>
      <c r="B821" s="30"/>
      <c r="C821" s="31" t="s">
        <v>1054</v>
      </c>
      <c r="D821" s="31" t="s">
        <v>1055</v>
      </c>
      <c r="E821" s="31" t="s">
        <v>779</v>
      </c>
      <c r="F821" s="32" t="s">
        <v>1056</v>
      </c>
      <c r="G821" s="33" t="s">
        <v>1057</v>
      </c>
      <c r="H821" s="33" t="s">
        <v>2507</v>
      </c>
      <c r="I821" s="34" t="s">
        <v>2040</v>
      </c>
      <c r="J821" s="35" t="s">
        <v>2361</v>
      </c>
      <c r="K821" s="35" t="s">
        <v>2061</v>
      </c>
      <c r="L821" s="130">
        <v>30</v>
      </c>
      <c r="M821" s="130">
        <v>30</v>
      </c>
      <c r="N821" s="130">
        <v>30</v>
      </c>
      <c r="O821" s="130">
        <v>30</v>
      </c>
      <c r="P821" s="130">
        <v>30</v>
      </c>
      <c r="Q821" s="130">
        <v>30</v>
      </c>
      <c r="R821" s="130">
        <v>30</v>
      </c>
      <c r="S821" s="130">
        <v>30</v>
      </c>
      <c r="T821" s="130">
        <v>30</v>
      </c>
      <c r="U821" s="130">
        <v>30</v>
      </c>
      <c r="V821" s="130">
        <v>30</v>
      </c>
      <c r="W821" s="130">
        <v>30</v>
      </c>
      <c r="X821" s="132">
        <v>28</v>
      </c>
      <c r="Y821" s="130"/>
      <c r="Z821" s="130"/>
      <c r="AA821" s="130"/>
      <c r="AB821" s="130"/>
      <c r="AC821" s="130"/>
      <c r="AD821" s="130"/>
      <c r="AE821" s="130"/>
      <c r="AF821" s="130"/>
      <c r="AG821" s="130"/>
      <c r="AH821" s="130"/>
      <c r="AI821" s="130"/>
      <c r="AJ821" s="130"/>
      <c r="AK821" s="130"/>
      <c r="AL821" s="130"/>
      <c r="AM821" s="130"/>
      <c r="AN821" s="130"/>
      <c r="AO821" s="130"/>
      <c r="AP821" s="130"/>
      <c r="AQ821" s="130"/>
      <c r="AR821" s="130"/>
      <c r="AS821" s="130"/>
      <c r="AT821" s="130"/>
      <c r="AU821" s="130"/>
      <c r="AV821" s="130"/>
      <c r="AW821" s="130"/>
      <c r="AX821" s="130"/>
      <c r="AY821" s="130"/>
      <c r="AZ821" s="130"/>
      <c r="BA821" s="130"/>
      <c r="BB821" s="130"/>
      <c r="BC821" s="130"/>
      <c r="BD821" s="130">
        <v>30</v>
      </c>
      <c r="BE821" s="130">
        <v>30</v>
      </c>
      <c r="BF821" s="130">
        <v>30</v>
      </c>
      <c r="BG821" s="130">
        <v>30</v>
      </c>
      <c r="BH821" s="130">
        <v>30</v>
      </c>
      <c r="BI821" s="130">
        <v>30</v>
      </c>
      <c r="BJ821" s="130">
        <v>30</v>
      </c>
      <c r="BK821" s="130">
        <v>30</v>
      </c>
      <c r="BL821" s="37">
        <f t="shared" si="46"/>
        <v>29.904761904761905</v>
      </c>
      <c r="BM821" s="37">
        <f t="shared" si="47"/>
        <v>39.87301587301587</v>
      </c>
      <c r="BN821" s="34">
        <v>20</v>
      </c>
      <c r="BO821" s="34">
        <v>18</v>
      </c>
      <c r="BP821" s="54">
        <f t="shared" si="48"/>
        <v>77.87301587301587</v>
      </c>
    </row>
    <row r="822" spans="1:68" s="4" customFormat="1" ht="18" customHeight="1">
      <c r="A822" s="29" t="s">
        <v>526</v>
      </c>
      <c r="B822" s="30"/>
      <c r="C822" s="31" t="s">
        <v>724</v>
      </c>
      <c r="D822" s="31" t="s">
        <v>725</v>
      </c>
      <c r="E822" s="31" t="s">
        <v>726</v>
      </c>
      <c r="F822" s="32" t="s">
        <v>727</v>
      </c>
      <c r="G822" s="33" t="s">
        <v>347</v>
      </c>
      <c r="H822" s="33" t="s">
        <v>2169</v>
      </c>
      <c r="I822" s="36" t="s">
        <v>2039</v>
      </c>
      <c r="J822" s="35" t="s">
        <v>2362</v>
      </c>
      <c r="K822" s="35" t="s">
        <v>638</v>
      </c>
      <c r="L822" s="130" t="s">
        <v>2390</v>
      </c>
      <c r="M822" s="130">
        <v>30</v>
      </c>
      <c r="N822" s="130" t="s">
        <v>2390</v>
      </c>
      <c r="O822" s="130">
        <v>30</v>
      </c>
      <c r="P822" s="130">
        <v>30</v>
      </c>
      <c r="Q822" s="130">
        <v>30</v>
      </c>
      <c r="R822" s="130">
        <v>30</v>
      </c>
      <c r="S822" s="130">
        <v>30</v>
      </c>
      <c r="T822" s="130">
        <v>29</v>
      </c>
      <c r="U822" s="130">
        <v>29</v>
      </c>
      <c r="V822" s="130">
        <v>30</v>
      </c>
      <c r="W822" s="130">
        <v>28</v>
      </c>
      <c r="X822" s="132">
        <v>28</v>
      </c>
      <c r="Y822" s="130">
        <v>30</v>
      </c>
      <c r="Z822" s="130">
        <v>29</v>
      </c>
      <c r="AA822" s="130">
        <v>29</v>
      </c>
      <c r="AB822" s="130">
        <v>30</v>
      </c>
      <c r="AC822" s="130"/>
      <c r="AD822" s="130"/>
      <c r="AE822" s="130"/>
      <c r="AF822" s="130"/>
      <c r="AG822" s="130"/>
      <c r="AH822" s="130"/>
      <c r="AI822" s="130"/>
      <c r="AJ822" s="130"/>
      <c r="AK822" s="130"/>
      <c r="AL822" s="130"/>
      <c r="AM822" s="130"/>
      <c r="AN822" s="130">
        <v>28</v>
      </c>
      <c r="AO822" s="130"/>
      <c r="AP822" s="130"/>
      <c r="AQ822" s="130"/>
      <c r="AR822" s="130"/>
      <c r="AS822" s="129"/>
      <c r="AT822" s="130"/>
      <c r="AU822" s="130"/>
      <c r="AV822" s="130"/>
      <c r="AW822" s="130"/>
      <c r="AX822" s="130"/>
      <c r="AY822" s="130"/>
      <c r="AZ822" s="130"/>
      <c r="BA822" s="130"/>
      <c r="BB822" s="129"/>
      <c r="BC822" s="129"/>
      <c r="BD822" s="129"/>
      <c r="BE822" s="129"/>
      <c r="BF822" s="129"/>
      <c r="BG822" s="129"/>
      <c r="BH822" s="129"/>
      <c r="BI822" s="129"/>
      <c r="BJ822" s="129"/>
      <c r="BK822" s="129"/>
      <c r="BL822" s="37">
        <f t="shared" si="46"/>
        <v>29.375</v>
      </c>
      <c r="BM822" s="37">
        <f t="shared" si="47"/>
        <v>39.166666666666664</v>
      </c>
      <c r="BN822" s="34">
        <v>17</v>
      </c>
      <c r="BO822" s="34">
        <v>17</v>
      </c>
      <c r="BP822" s="54">
        <f t="shared" si="48"/>
        <v>73.16666666666666</v>
      </c>
    </row>
    <row r="823" spans="1:68" s="4" customFormat="1" ht="18" customHeight="1">
      <c r="A823" s="29" t="s">
        <v>9</v>
      </c>
      <c r="B823" s="30"/>
      <c r="C823" s="31" t="s">
        <v>116</v>
      </c>
      <c r="D823" s="31" t="s">
        <v>3116</v>
      </c>
      <c r="E823" s="31" t="s">
        <v>2528</v>
      </c>
      <c r="F823" s="32" t="s">
        <v>117</v>
      </c>
      <c r="G823" s="33" t="s">
        <v>2299</v>
      </c>
      <c r="H823" s="33" t="s">
        <v>2074</v>
      </c>
      <c r="I823" s="34" t="s">
        <v>2040</v>
      </c>
      <c r="J823" s="35" t="s">
        <v>2361</v>
      </c>
      <c r="K823" s="35" t="s">
        <v>91</v>
      </c>
      <c r="L823" s="130">
        <v>30</v>
      </c>
      <c r="M823" s="130">
        <v>27</v>
      </c>
      <c r="N823" s="130">
        <v>28</v>
      </c>
      <c r="O823" s="130">
        <v>30</v>
      </c>
      <c r="P823" s="130">
        <v>30</v>
      </c>
      <c r="Q823" s="130">
        <v>28</v>
      </c>
      <c r="R823" s="130">
        <v>29</v>
      </c>
      <c r="S823" s="130">
        <v>27</v>
      </c>
      <c r="T823" s="130">
        <v>30</v>
      </c>
      <c r="U823" s="130">
        <v>30</v>
      </c>
      <c r="V823" s="130">
        <v>26</v>
      </c>
      <c r="W823" s="130">
        <v>27</v>
      </c>
      <c r="X823" s="132">
        <v>30</v>
      </c>
      <c r="Y823" s="130"/>
      <c r="Z823" s="130"/>
      <c r="AA823" s="130"/>
      <c r="AB823" s="130"/>
      <c r="AC823" s="130"/>
      <c r="AD823" s="130">
        <v>30</v>
      </c>
      <c r="AE823" s="130">
        <v>30</v>
      </c>
      <c r="AF823" s="130">
        <v>30</v>
      </c>
      <c r="AG823" s="130">
        <v>30</v>
      </c>
      <c r="AH823" s="130">
        <v>30</v>
      </c>
      <c r="AI823" s="130">
        <v>30</v>
      </c>
      <c r="AJ823" s="130">
        <v>30</v>
      </c>
      <c r="AK823" s="130">
        <v>30</v>
      </c>
      <c r="AL823" s="130">
        <v>30</v>
      </c>
      <c r="AM823" s="130">
        <v>30</v>
      </c>
      <c r="AN823" s="130"/>
      <c r="AO823" s="130"/>
      <c r="AP823" s="130"/>
      <c r="AQ823" s="130"/>
      <c r="AR823" s="130"/>
      <c r="AS823" s="130"/>
      <c r="AT823" s="130"/>
      <c r="AU823" s="130"/>
      <c r="AV823" s="130"/>
      <c r="AW823" s="130"/>
      <c r="AX823" s="130"/>
      <c r="AY823" s="130"/>
      <c r="AZ823" s="130"/>
      <c r="BA823" s="130"/>
      <c r="BB823" s="130"/>
      <c r="BC823" s="130"/>
      <c r="BD823" s="130"/>
      <c r="BE823" s="130"/>
      <c r="BF823" s="130"/>
      <c r="BG823" s="130"/>
      <c r="BH823" s="130"/>
      <c r="BI823" s="130"/>
      <c r="BJ823" s="130"/>
      <c r="BK823" s="130"/>
      <c r="BL823" s="37">
        <f t="shared" si="46"/>
        <v>29.217391304347824</v>
      </c>
      <c r="BM823" s="37">
        <f t="shared" si="47"/>
        <v>38.95652173913043</v>
      </c>
      <c r="BN823" s="34">
        <v>20</v>
      </c>
      <c r="BO823" s="34">
        <v>20</v>
      </c>
      <c r="BP823" s="54">
        <f t="shared" si="48"/>
        <v>78.95652173913044</v>
      </c>
    </row>
    <row r="824" spans="1:68" s="4" customFormat="1" ht="18" customHeight="1">
      <c r="A824" s="29" t="s">
        <v>2169</v>
      </c>
      <c r="B824" s="30"/>
      <c r="C824" s="31" t="s">
        <v>1401</v>
      </c>
      <c r="D824" s="31" t="s">
        <v>1402</v>
      </c>
      <c r="E824" s="31" t="s">
        <v>2856</v>
      </c>
      <c r="F824" s="32" t="s">
        <v>1403</v>
      </c>
      <c r="G824" s="33" t="s">
        <v>2168</v>
      </c>
      <c r="H824" s="33" t="s">
        <v>2169</v>
      </c>
      <c r="I824" s="34" t="s">
        <v>2040</v>
      </c>
      <c r="J824" s="35" t="s">
        <v>2362</v>
      </c>
      <c r="K824" s="35" t="s">
        <v>1404</v>
      </c>
      <c r="L824" s="126" t="s">
        <v>1292</v>
      </c>
      <c r="M824" s="123">
        <v>30</v>
      </c>
      <c r="N824" s="123">
        <v>30</v>
      </c>
      <c r="O824" s="123">
        <v>30</v>
      </c>
      <c r="P824" s="123">
        <v>30</v>
      </c>
      <c r="Q824" s="125">
        <v>30</v>
      </c>
      <c r="R824" s="125">
        <v>30</v>
      </c>
      <c r="S824" s="125">
        <v>30</v>
      </c>
      <c r="T824" s="125">
        <v>29</v>
      </c>
      <c r="U824" s="123">
        <v>29</v>
      </c>
      <c r="V824" s="123">
        <v>27</v>
      </c>
      <c r="W824" s="123">
        <v>30</v>
      </c>
      <c r="X824" s="133">
        <v>27</v>
      </c>
      <c r="Y824" s="123"/>
      <c r="Z824" s="123"/>
      <c r="AA824" s="123"/>
      <c r="AB824" s="123"/>
      <c r="AC824" s="123"/>
      <c r="AD824" s="123"/>
      <c r="AE824" s="123"/>
      <c r="AF824" s="123"/>
      <c r="AG824" s="123"/>
      <c r="AH824" s="123"/>
      <c r="AI824" s="123"/>
      <c r="AJ824" s="123"/>
      <c r="AK824" s="123"/>
      <c r="AL824" s="123"/>
      <c r="AM824" s="123"/>
      <c r="AN824" s="126"/>
      <c r="AO824" s="126"/>
      <c r="AP824" s="126"/>
      <c r="AQ824" s="126"/>
      <c r="AR824" s="126"/>
      <c r="AS824" s="125"/>
      <c r="AT824" s="123"/>
      <c r="AU824" s="123">
        <v>30</v>
      </c>
      <c r="AV824" s="123">
        <v>30</v>
      </c>
      <c r="AW824" s="123">
        <v>28</v>
      </c>
      <c r="AX824" s="123">
        <v>28</v>
      </c>
      <c r="AY824" s="123">
        <v>30</v>
      </c>
      <c r="AZ824" s="123">
        <v>30</v>
      </c>
      <c r="BA824" s="126"/>
      <c r="BB824" s="125"/>
      <c r="BC824" s="125"/>
      <c r="BD824" s="125"/>
      <c r="BE824" s="125"/>
      <c r="BF824" s="125"/>
      <c r="BG824" s="125"/>
      <c r="BH824" s="125"/>
      <c r="BI824" s="125"/>
      <c r="BJ824" s="125"/>
      <c r="BK824" s="125"/>
      <c r="BL824" s="37">
        <f t="shared" si="46"/>
        <v>29.333333333333332</v>
      </c>
      <c r="BM824" s="37">
        <f t="shared" si="47"/>
        <v>39.11111111111111</v>
      </c>
      <c r="BN824" s="42">
        <v>20</v>
      </c>
      <c r="BO824" s="42">
        <v>20</v>
      </c>
      <c r="BP824" s="54">
        <f t="shared" si="48"/>
        <v>79.11111111111111</v>
      </c>
    </row>
    <row r="825" spans="1:68" s="4" customFormat="1" ht="18" customHeight="1">
      <c r="A825" s="29" t="s">
        <v>526</v>
      </c>
      <c r="B825" s="30"/>
      <c r="C825" s="31" t="s">
        <v>730</v>
      </c>
      <c r="D825" s="31" t="s">
        <v>731</v>
      </c>
      <c r="E825" s="31" t="s">
        <v>1682</v>
      </c>
      <c r="F825" s="32" t="s">
        <v>732</v>
      </c>
      <c r="G825" s="33" t="s">
        <v>733</v>
      </c>
      <c r="H825" s="33" t="s">
        <v>2420</v>
      </c>
      <c r="I825" s="36" t="s">
        <v>2040</v>
      </c>
      <c r="J825" s="35" t="s">
        <v>2362</v>
      </c>
      <c r="K825" s="35" t="s">
        <v>734</v>
      </c>
      <c r="L825" s="125">
        <v>30</v>
      </c>
      <c r="M825" s="125" t="s">
        <v>2390</v>
      </c>
      <c r="N825" s="125">
        <v>29</v>
      </c>
      <c r="O825" s="125">
        <v>30</v>
      </c>
      <c r="P825" s="125">
        <v>30</v>
      </c>
      <c r="Q825" s="125">
        <v>30</v>
      </c>
      <c r="R825" s="125">
        <v>30</v>
      </c>
      <c r="S825" s="125">
        <v>30</v>
      </c>
      <c r="T825" s="125">
        <v>30</v>
      </c>
      <c r="U825" s="125">
        <v>30</v>
      </c>
      <c r="V825" s="125">
        <v>30</v>
      </c>
      <c r="W825" s="125">
        <v>30</v>
      </c>
      <c r="X825" s="133">
        <v>30</v>
      </c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54">
        <v>30</v>
      </c>
      <c r="AT825" s="125">
        <v>30</v>
      </c>
      <c r="AU825" s="125"/>
      <c r="AV825" s="125"/>
      <c r="AW825" s="125"/>
      <c r="AX825" s="125"/>
      <c r="AY825" s="125"/>
      <c r="AZ825" s="125"/>
      <c r="BA825" s="125">
        <v>30</v>
      </c>
      <c r="BB825" s="154">
        <v>30</v>
      </c>
      <c r="BC825" s="154">
        <v>30</v>
      </c>
      <c r="BD825" s="154"/>
      <c r="BE825" s="154"/>
      <c r="BF825" s="154"/>
      <c r="BG825" s="154"/>
      <c r="BH825" s="154"/>
      <c r="BI825" s="154"/>
      <c r="BJ825" s="154"/>
      <c r="BK825" s="154"/>
      <c r="BL825" s="37">
        <f t="shared" si="46"/>
        <v>29.941176470588236</v>
      </c>
      <c r="BM825" s="37">
        <f t="shared" si="47"/>
        <v>39.92156862745098</v>
      </c>
      <c r="BN825" s="34">
        <v>20</v>
      </c>
      <c r="BO825" s="34">
        <v>20</v>
      </c>
      <c r="BP825" s="54">
        <f t="shared" si="48"/>
        <v>79.92156862745098</v>
      </c>
    </row>
    <row r="826" spans="1:68" ht="18" customHeight="1">
      <c r="A826" s="29" t="s">
        <v>930</v>
      </c>
      <c r="B826" s="30"/>
      <c r="C826" s="31" t="s">
        <v>1062</v>
      </c>
      <c r="D826" s="31" t="s">
        <v>1063</v>
      </c>
      <c r="E826" s="31" t="s">
        <v>1676</v>
      </c>
      <c r="F826" s="32" t="s">
        <v>1064</v>
      </c>
      <c r="G826" s="33" t="s">
        <v>2080</v>
      </c>
      <c r="H826" s="33" t="s">
        <v>2074</v>
      </c>
      <c r="I826" s="34" t="s">
        <v>2039</v>
      </c>
      <c r="J826" s="35" t="s">
        <v>2362</v>
      </c>
      <c r="K826" s="35" t="s">
        <v>2057</v>
      </c>
      <c r="L826" s="125">
        <v>30</v>
      </c>
      <c r="M826" s="130" t="s">
        <v>2390</v>
      </c>
      <c r="N826" s="125">
        <v>28</v>
      </c>
      <c r="O826" s="125">
        <v>30</v>
      </c>
      <c r="P826" s="125">
        <v>30</v>
      </c>
      <c r="Q826" s="125">
        <v>30</v>
      </c>
      <c r="R826" s="125">
        <v>29</v>
      </c>
      <c r="S826" s="125">
        <v>30</v>
      </c>
      <c r="T826" s="125">
        <v>30</v>
      </c>
      <c r="U826" s="125">
        <v>30</v>
      </c>
      <c r="V826" s="125">
        <v>30</v>
      </c>
      <c r="W826" s="125">
        <v>30</v>
      </c>
      <c r="X826" s="133">
        <v>28</v>
      </c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>
        <v>30</v>
      </c>
      <c r="AP826" s="125">
        <v>29</v>
      </c>
      <c r="AQ826" s="125">
        <v>30</v>
      </c>
      <c r="AR826" s="125">
        <v>30</v>
      </c>
      <c r="AS826" s="125"/>
      <c r="AT826" s="125"/>
      <c r="AU826" s="125"/>
      <c r="AV826" s="125"/>
      <c r="AW826" s="125"/>
      <c r="AX826" s="125"/>
      <c r="AY826" s="125"/>
      <c r="AZ826" s="125"/>
      <c r="BA826" s="125"/>
      <c r="BB826" s="125"/>
      <c r="BC826" s="125"/>
      <c r="BD826" s="125"/>
      <c r="BE826" s="125"/>
      <c r="BF826" s="125"/>
      <c r="BG826" s="125"/>
      <c r="BH826" s="125"/>
      <c r="BI826" s="125"/>
      <c r="BJ826" s="125"/>
      <c r="BK826" s="125"/>
      <c r="BL826" s="37">
        <f t="shared" si="46"/>
        <v>29.625</v>
      </c>
      <c r="BM826" s="37">
        <f t="shared" si="47"/>
        <v>39.5</v>
      </c>
      <c r="BN826" s="34">
        <v>20</v>
      </c>
      <c r="BO826" s="34">
        <v>20</v>
      </c>
      <c r="BP826" s="54">
        <f t="shared" si="48"/>
        <v>79.5</v>
      </c>
    </row>
    <row r="827" spans="1:68" ht="18" customHeight="1">
      <c r="A827" s="29" t="s">
        <v>526</v>
      </c>
      <c r="B827" s="30"/>
      <c r="C827" s="31" t="s">
        <v>737</v>
      </c>
      <c r="D827" s="31" t="s">
        <v>738</v>
      </c>
      <c r="E827" s="31" t="s">
        <v>1636</v>
      </c>
      <c r="F827" s="32" t="s">
        <v>739</v>
      </c>
      <c r="G827" s="33" t="s">
        <v>2460</v>
      </c>
      <c r="H827" s="33" t="s">
        <v>2176</v>
      </c>
      <c r="I827" s="36" t="s">
        <v>2040</v>
      </c>
      <c r="J827" s="35" t="s">
        <v>2362</v>
      </c>
      <c r="K827" s="35" t="s">
        <v>531</v>
      </c>
      <c r="L827" s="125">
        <v>30</v>
      </c>
      <c r="M827" s="125" t="s">
        <v>2390</v>
      </c>
      <c r="N827" s="125">
        <v>29</v>
      </c>
      <c r="O827" s="125">
        <v>30</v>
      </c>
      <c r="P827" s="125">
        <v>30</v>
      </c>
      <c r="Q827" s="125">
        <v>30</v>
      </c>
      <c r="R827" s="125">
        <v>30</v>
      </c>
      <c r="S827" s="125">
        <v>28</v>
      </c>
      <c r="T827" s="125">
        <v>30</v>
      </c>
      <c r="U827" s="125">
        <v>30</v>
      </c>
      <c r="V827" s="125">
        <v>30</v>
      </c>
      <c r="W827" s="125">
        <v>28</v>
      </c>
      <c r="X827" s="133">
        <v>28</v>
      </c>
      <c r="Y827" s="125">
        <v>29</v>
      </c>
      <c r="Z827" s="125">
        <v>30</v>
      </c>
      <c r="AA827" s="125">
        <v>30</v>
      </c>
      <c r="AB827" s="125">
        <v>29</v>
      </c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>
        <v>29</v>
      </c>
      <c r="AO827" s="125"/>
      <c r="AP827" s="125"/>
      <c r="AQ827" s="125"/>
      <c r="AR827" s="125"/>
      <c r="AS827" s="153"/>
      <c r="AT827" s="125"/>
      <c r="AU827" s="125"/>
      <c r="AV827" s="125"/>
      <c r="AW827" s="125"/>
      <c r="AX827" s="125"/>
      <c r="AY827" s="125"/>
      <c r="AZ827" s="125"/>
      <c r="BA827" s="125"/>
      <c r="BB827" s="127"/>
      <c r="BC827" s="127"/>
      <c r="BD827" s="127"/>
      <c r="BE827" s="127"/>
      <c r="BF827" s="127"/>
      <c r="BG827" s="127"/>
      <c r="BH827" s="127"/>
      <c r="BI827" s="127"/>
      <c r="BJ827" s="127"/>
      <c r="BK827" s="127"/>
      <c r="BL827" s="37">
        <f t="shared" si="46"/>
        <v>29.41176470588235</v>
      </c>
      <c r="BM827" s="37">
        <f t="shared" si="47"/>
        <v>39.21568627450981</v>
      </c>
      <c r="BN827" s="34">
        <v>20</v>
      </c>
      <c r="BO827" s="34">
        <v>20</v>
      </c>
      <c r="BP827" s="54">
        <f t="shared" si="48"/>
        <v>79.2156862745098</v>
      </c>
    </row>
    <row r="828" spans="1:68" ht="18" customHeight="1">
      <c r="A828" s="29" t="s">
        <v>930</v>
      </c>
      <c r="B828" s="30"/>
      <c r="C828" s="31" t="s">
        <v>1068</v>
      </c>
      <c r="D828" s="31" t="s">
        <v>1069</v>
      </c>
      <c r="E828" s="31" t="s">
        <v>358</v>
      </c>
      <c r="F828" s="32" t="s">
        <v>1070</v>
      </c>
      <c r="G828" s="33" t="s">
        <v>1071</v>
      </c>
      <c r="H828" s="33" t="s">
        <v>2420</v>
      </c>
      <c r="I828" s="34" t="s">
        <v>2040</v>
      </c>
      <c r="J828" s="35" t="s">
        <v>2362</v>
      </c>
      <c r="K828" s="35" t="s">
        <v>2046</v>
      </c>
      <c r="L828" s="125">
        <v>30</v>
      </c>
      <c r="M828" s="130" t="s">
        <v>2390</v>
      </c>
      <c r="N828" s="130" t="s">
        <v>2390</v>
      </c>
      <c r="O828" s="125">
        <v>30</v>
      </c>
      <c r="P828" s="125">
        <v>30</v>
      </c>
      <c r="Q828" s="125">
        <v>30</v>
      </c>
      <c r="R828" s="125">
        <v>30</v>
      </c>
      <c r="S828" s="125">
        <v>30</v>
      </c>
      <c r="T828" s="125">
        <v>30</v>
      </c>
      <c r="U828" s="125">
        <v>30</v>
      </c>
      <c r="V828" s="125">
        <v>30</v>
      </c>
      <c r="W828" s="125">
        <v>30</v>
      </c>
      <c r="X828" s="133">
        <v>30</v>
      </c>
      <c r="Y828" s="125"/>
      <c r="Z828" s="125"/>
      <c r="AA828" s="125"/>
      <c r="AB828" s="125"/>
      <c r="AC828" s="125"/>
      <c r="AD828" s="12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>
        <v>30</v>
      </c>
      <c r="AP828" s="125">
        <v>30</v>
      </c>
      <c r="AQ828" s="125">
        <v>30</v>
      </c>
      <c r="AR828" s="125">
        <v>30</v>
      </c>
      <c r="AS828" s="152"/>
      <c r="AT828" s="125"/>
      <c r="AU828" s="125"/>
      <c r="AV828" s="125"/>
      <c r="AW828" s="125"/>
      <c r="AX828" s="125"/>
      <c r="AY828" s="125"/>
      <c r="AZ828" s="125"/>
      <c r="BA828" s="125"/>
      <c r="BB828" s="125"/>
      <c r="BC828" s="125"/>
      <c r="BD828" s="125"/>
      <c r="BE828" s="125"/>
      <c r="BF828" s="125"/>
      <c r="BG828" s="125"/>
      <c r="BH828" s="125"/>
      <c r="BI828" s="125"/>
      <c r="BJ828" s="125"/>
      <c r="BK828" s="125"/>
      <c r="BL828" s="37">
        <f t="shared" si="46"/>
        <v>30</v>
      </c>
      <c r="BM828" s="37">
        <f t="shared" si="47"/>
        <v>40</v>
      </c>
      <c r="BN828" s="34">
        <v>20</v>
      </c>
      <c r="BO828" s="34">
        <v>20</v>
      </c>
      <c r="BP828" s="54">
        <f t="shared" si="48"/>
        <v>80</v>
      </c>
    </row>
    <row r="829" spans="1:68" ht="18" customHeight="1">
      <c r="A829" s="29" t="s">
        <v>9</v>
      </c>
      <c r="B829" s="30"/>
      <c r="C829" s="31" t="s">
        <v>125</v>
      </c>
      <c r="D829" s="31" t="s">
        <v>126</v>
      </c>
      <c r="E829" s="31" t="s">
        <v>2528</v>
      </c>
      <c r="F829" s="32" t="s">
        <v>127</v>
      </c>
      <c r="G829" s="33" t="s">
        <v>2093</v>
      </c>
      <c r="H829" s="33" t="s">
        <v>2074</v>
      </c>
      <c r="I829" s="34" t="s">
        <v>2040</v>
      </c>
      <c r="J829" s="35" t="s">
        <v>2361</v>
      </c>
      <c r="K829" s="35" t="s">
        <v>91</v>
      </c>
      <c r="L829" s="125">
        <v>28</v>
      </c>
      <c r="M829" s="125">
        <v>26</v>
      </c>
      <c r="N829" s="125">
        <v>25</v>
      </c>
      <c r="O829" s="125">
        <v>30</v>
      </c>
      <c r="P829" s="125">
        <v>30</v>
      </c>
      <c r="Q829" s="125">
        <v>28</v>
      </c>
      <c r="R829" s="125">
        <v>29</v>
      </c>
      <c r="S829" s="125">
        <v>27</v>
      </c>
      <c r="T829" s="125">
        <v>30</v>
      </c>
      <c r="U829" s="125">
        <v>27</v>
      </c>
      <c r="V829" s="125">
        <v>26</v>
      </c>
      <c r="W829" s="125">
        <v>27</v>
      </c>
      <c r="X829" s="133">
        <v>30</v>
      </c>
      <c r="Y829" s="125"/>
      <c r="Z829" s="125"/>
      <c r="AA829" s="125"/>
      <c r="AB829" s="125"/>
      <c r="AC829" s="125"/>
      <c r="AD829" s="125">
        <v>30</v>
      </c>
      <c r="AE829" s="125">
        <v>30</v>
      </c>
      <c r="AF829" s="125">
        <v>30</v>
      </c>
      <c r="AG829" s="125">
        <v>30</v>
      </c>
      <c r="AH829" s="125">
        <v>30</v>
      </c>
      <c r="AI829" s="125">
        <v>30</v>
      </c>
      <c r="AJ829" s="125">
        <v>30</v>
      </c>
      <c r="AK829" s="125">
        <v>30</v>
      </c>
      <c r="AL829" s="125">
        <v>30</v>
      </c>
      <c r="AM829" s="125">
        <v>30</v>
      </c>
      <c r="AN829" s="125"/>
      <c r="AO829" s="125"/>
      <c r="AP829" s="125"/>
      <c r="AQ829" s="125"/>
      <c r="AR829" s="125"/>
      <c r="AS829" s="125"/>
      <c r="AT829" s="125"/>
      <c r="AU829" s="125"/>
      <c r="AV829" s="125"/>
      <c r="AW829" s="125"/>
      <c r="AX829" s="125"/>
      <c r="AY829" s="125"/>
      <c r="AZ829" s="125"/>
      <c r="BA829" s="125"/>
      <c r="BB829" s="125"/>
      <c r="BC829" s="125"/>
      <c r="BD829" s="125"/>
      <c r="BE829" s="125"/>
      <c r="BF829" s="125"/>
      <c r="BG829" s="125"/>
      <c r="BH829" s="125"/>
      <c r="BI829" s="125"/>
      <c r="BJ829" s="125"/>
      <c r="BK829" s="125"/>
      <c r="BL829" s="37">
        <f t="shared" si="46"/>
        <v>28.82608695652174</v>
      </c>
      <c r="BM829" s="37">
        <f t="shared" si="47"/>
        <v>38.43478260869565</v>
      </c>
      <c r="BN829" s="34">
        <v>20</v>
      </c>
      <c r="BO829" s="34">
        <v>20</v>
      </c>
      <c r="BP829" s="54">
        <f t="shared" si="48"/>
        <v>78.43478260869566</v>
      </c>
    </row>
    <row r="830" spans="1:68" ht="18" customHeight="1">
      <c r="A830" s="29" t="s">
        <v>2370</v>
      </c>
      <c r="B830" s="30"/>
      <c r="C830" s="31" t="s">
        <v>2516</v>
      </c>
      <c r="D830" s="31" t="s">
        <v>2517</v>
      </c>
      <c r="E830" s="31" t="s">
        <v>2518</v>
      </c>
      <c r="F830" s="32" t="s">
        <v>2519</v>
      </c>
      <c r="G830" s="33" t="s">
        <v>2520</v>
      </c>
      <c r="H830" s="33" t="s">
        <v>2420</v>
      </c>
      <c r="I830" s="35" t="s">
        <v>2039</v>
      </c>
      <c r="J830" s="35" t="s">
        <v>2361</v>
      </c>
      <c r="K830" s="35" t="s">
        <v>2521</v>
      </c>
      <c r="L830" s="123">
        <v>30</v>
      </c>
      <c r="M830" s="123">
        <v>27</v>
      </c>
      <c r="N830" s="123">
        <v>30</v>
      </c>
      <c r="O830" s="123">
        <v>30</v>
      </c>
      <c r="P830" s="123">
        <v>30</v>
      </c>
      <c r="Q830" s="123">
        <v>30</v>
      </c>
      <c r="R830" s="123">
        <v>30</v>
      </c>
      <c r="S830" s="123">
        <v>30</v>
      </c>
      <c r="T830" s="123">
        <v>29</v>
      </c>
      <c r="U830" s="123">
        <v>30</v>
      </c>
      <c r="V830" s="123">
        <v>28</v>
      </c>
      <c r="W830" s="123">
        <v>30</v>
      </c>
      <c r="X830" s="123">
        <v>30</v>
      </c>
      <c r="Y830" s="123"/>
      <c r="Z830" s="123"/>
      <c r="AA830" s="123"/>
      <c r="AB830" s="123"/>
      <c r="AC830" s="123"/>
      <c r="AD830" s="123"/>
      <c r="AE830" s="123"/>
      <c r="AF830" s="123"/>
      <c r="AG830" s="123"/>
      <c r="AH830" s="123"/>
      <c r="AI830" s="123"/>
      <c r="AJ830" s="123"/>
      <c r="AK830" s="123"/>
      <c r="AL830" s="123"/>
      <c r="AM830" s="123"/>
      <c r="AN830" s="123"/>
      <c r="AO830" s="123"/>
      <c r="AP830" s="123"/>
      <c r="AQ830" s="123"/>
      <c r="AR830" s="123"/>
      <c r="AS830" s="123"/>
      <c r="AT830" s="123"/>
      <c r="AU830" s="123"/>
      <c r="AV830" s="123"/>
      <c r="AW830" s="123"/>
      <c r="AX830" s="123"/>
      <c r="AY830" s="123"/>
      <c r="AZ830" s="123"/>
      <c r="BA830" s="123"/>
      <c r="BB830" s="123"/>
      <c r="BC830" s="123"/>
      <c r="BD830" s="123">
        <v>30</v>
      </c>
      <c r="BE830" s="123">
        <v>30</v>
      </c>
      <c r="BF830" s="123">
        <v>30</v>
      </c>
      <c r="BG830" s="123">
        <v>30</v>
      </c>
      <c r="BH830" s="123">
        <v>30</v>
      </c>
      <c r="BI830" s="123">
        <v>30</v>
      </c>
      <c r="BJ830" s="123">
        <v>30</v>
      </c>
      <c r="BK830" s="123">
        <v>30</v>
      </c>
      <c r="BL830" s="37">
        <f t="shared" si="46"/>
        <v>29.714285714285715</v>
      </c>
      <c r="BM830" s="37">
        <f t="shared" si="47"/>
        <v>39.61904761904762</v>
      </c>
      <c r="BN830" s="123">
        <v>20</v>
      </c>
      <c r="BO830" s="36">
        <v>19</v>
      </c>
      <c r="BP830" s="54">
        <f t="shared" si="48"/>
        <v>78.61904761904762</v>
      </c>
    </row>
    <row r="831" spans="1:68" s="4" customFormat="1" ht="18" customHeight="1">
      <c r="A831" s="29" t="s">
        <v>526</v>
      </c>
      <c r="B831" s="30"/>
      <c r="C831" s="31" t="s">
        <v>749</v>
      </c>
      <c r="D831" s="31" t="s">
        <v>750</v>
      </c>
      <c r="E831" s="31" t="s">
        <v>1812</v>
      </c>
      <c r="F831" s="32" t="s">
        <v>751</v>
      </c>
      <c r="G831" s="33" t="s">
        <v>2231</v>
      </c>
      <c r="H831" s="33" t="s">
        <v>1589</v>
      </c>
      <c r="I831" s="36" t="s">
        <v>2040</v>
      </c>
      <c r="J831" s="35" t="s">
        <v>2362</v>
      </c>
      <c r="K831" s="35" t="s">
        <v>538</v>
      </c>
      <c r="L831" s="125">
        <v>30</v>
      </c>
      <c r="M831" s="125">
        <v>30</v>
      </c>
      <c r="N831" s="125">
        <v>30</v>
      </c>
      <c r="O831" s="125">
        <v>30</v>
      </c>
      <c r="P831" s="125">
        <v>30</v>
      </c>
      <c r="Q831" s="125">
        <v>30</v>
      </c>
      <c r="R831" s="125">
        <v>30</v>
      </c>
      <c r="S831" s="125">
        <v>29</v>
      </c>
      <c r="T831" s="125">
        <v>30</v>
      </c>
      <c r="U831" s="125">
        <v>30</v>
      </c>
      <c r="V831" s="125" t="s">
        <v>2390</v>
      </c>
      <c r="W831" s="125">
        <v>30</v>
      </c>
      <c r="X831" s="133">
        <v>28</v>
      </c>
      <c r="Y831" s="125">
        <v>30</v>
      </c>
      <c r="Z831" s="125">
        <v>29</v>
      </c>
      <c r="AA831" s="125">
        <v>30</v>
      </c>
      <c r="AB831" s="125">
        <v>30</v>
      </c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>
        <v>30</v>
      </c>
      <c r="AO831" s="125"/>
      <c r="AP831" s="125"/>
      <c r="AQ831" s="125"/>
      <c r="AR831" s="125"/>
      <c r="AS831" s="127"/>
      <c r="AT831" s="125"/>
      <c r="AU831" s="125"/>
      <c r="AV831" s="125"/>
      <c r="AW831" s="125"/>
      <c r="AX831" s="125"/>
      <c r="AY831" s="125"/>
      <c r="AZ831" s="125"/>
      <c r="BA831" s="125"/>
      <c r="BB831" s="127"/>
      <c r="BC831" s="127"/>
      <c r="BD831" s="127"/>
      <c r="BE831" s="127"/>
      <c r="BF831" s="127"/>
      <c r="BG831" s="127"/>
      <c r="BH831" s="127"/>
      <c r="BI831" s="127"/>
      <c r="BJ831" s="127"/>
      <c r="BK831" s="127"/>
      <c r="BL831" s="37">
        <f t="shared" si="46"/>
        <v>29.764705882352942</v>
      </c>
      <c r="BM831" s="37">
        <f t="shared" si="47"/>
        <v>39.686274509803916</v>
      </c>
      <c r="BN831" s="34">
        <v>16</v>
      </c>
      <c r="BO831" s="34">
        <v>17</v>
      </c>
      <c r="BP831" s="54">
        <f t="shared" si="48"/>
        <v>72.68627450980392</v>
      </c>
    </row>
    <row r="832" spans="1:68" s="4" customFormat="1" ht="18" customHeight="1">
      <c r="A832" s="29" t="s">
        <v>526</v>
      </c>
      <c r="B832" s="30"/>
      <c r="C832" s="31" t="s">
        <v>756</v>
      </c>
      <c r="D832" s="31" t="s">
        <v>757</v>
      </c>
      <c r="E832" s="31" t="s">
        <v>758</v>
      </c>
      <c r="F832" s="32" t="s">
        <v>759</v>
      </c>
      <c r="G832" s="33" t="s">
        <v>760</v>
      </c>
      <c r="H832" s="33" t="s">
        <v>2420</v>
      </c>
      <c r="I832" s="36" t="s">
        <v>2040</v>
      </c>
      <c r="J832" s="35" t="s">
        <v>2362</v>
      </c>
      <c r="K832" s="35" t="s">
        <v>734</v>
      </c>
      <c r="L832" s="125">
        <v>30</v>
      </c>
      <c r="M832" s="125">
        <v>30</v>
      </c>
      <c r="N832" s="125" t="s">
        <v>2390</v>
      </c>
      <c r="O832" s="125">
        <v>30</v>
      </c>
      <c r="P832" s="125">
        <v>30</v>
      </c>
      <c r="Q832" s="125">
        <v>30</v>
      </c>
      <c r="R832" s="125">
        <v>30</v>
      </c>
      <c r="S832" s="125">
        <v>28</v>
      </c>
      <c r="T832" s="125">
        <v>30</v>
      </c>
      <c r="U832" s="125">
        <v>30</v>
      </c>
      <c r="V832" s="125">
        <v>30</v>
      </c>
      <c r="W832" s="125">
        <v>28</v>
      </c>
      <c r="X832" s="133">
        <v>30</v>
      </c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55">
        <v>30</v>
      </c>
      <c r="AT832" s="125">
        <v>28</v>
      </c>
      <c r="AU832" s="125"/>
      <c r="AV832" s="125"/>
      <c r="AW832" s="125"/>
      <c r="AX832" s="125"/>
      <c r="AY832" s="125"/>
      <c r="AZ832" s="125"/>
      <c r="BA832" s="125">
        <v>30</v>
      </c>
      <c r="BB832" s="154">
        <v>30</v>
      </c>
      <c r="BC832" s="154">
        <v>30</v>
      </c>
      <c r="BD832" s="154"/>
      <c r="BE832" s="154"/>
      <c r="BF832" s="154"/>
      <c r="BG832" s="154"/>
      <c r="BH832" s="154"/>
      <c r="BI832" s="154"/>
      <c r="BJ832" s="154"/>
      <c r="BK832" s="154"/>
      <c r="BL832" s="37">
        <f t="shared" si="46"/>
        <v>29.647058823529413</v>
      </c>
      <c r="BM832" s="37">
        <f t="shared" si="47"/>
        <v>39.529411764705884</v>
      </c>
      <c r="BN832" s="34">
        <v>20</v>
      </c>
      <c r="BO832" s="34">
        <v>20</v>
      </c>
      <c r="BP832" s="54">
        <f t="shared" si="48"/>
        <v>79.52941176470588</v>
      </c>
    </row>
    <row r="833" spans="1:68" ht="18" customHeight="1">
      <c r="A833" s="29" t="s">
        <v>2169</v>
      </c>
      <c r="B833" s="30"/>
      <c r="C833" s="31" t="s">
        <v>1427</v>
      </c>
      <c r="D833" s="31" t="s">
        <v>1428</v>
      </c>
      <c r="E833" s="31" t="s">
        <v>1429</v>
      </c>
      <c r="F833" s="32" t="s">
        <v>1430</v>
      </c>
      <c r="G833" s="33" t="s">
        <v>1431</v>
      </c>
      <c r="H833" s="33" t="s">
        <v>2176</v>
      </c>
      <c r="I833" s="34" t="s">
        <v>2040</v>
      </c>
      <c r="J833" s="35" t="s">
        <v>2362</v>
      </c>
      <c r="K833" s="35" t="s">
        <v>1432</v>
      </c>
      <c r="L833" s="126" t="s">
        <v>1305</v>
      </c>
      <c r="M833" s="123">
        <v>30</v>
      </c>
      <c r="N833" s="123">
        <v>30</v>
      </c>
      <c r="O833" s="123">
        <v>30</v>
      </c>
      <c r="P833" s="123">
        <v>30</v>
      </c>
      <c r="Q833" s="125">
        <v>30</v>
      </c>
      <c r="R833" s="125">
        <v>30</v>
      </c>
      <c r="S833" s="125">
        <v>30</v>
      </c>
      <c r="T833" s="125">
        <v>30</v>
      </c>
      <c r="U833" s="123">
        <v>28</v>
      </c>
      <c r="V833" s="123">
        <v>30</v>
      </c>
      <c r="W833" s="123">
        <v>30</v>
      </c>
      <c r="X833" s="133">
        <v>27</v>
      </c>
      <c r="Y833" s="123">
        <v>30</v>
      </c>
      <c r="Z833" s="123">
        <v>30</v>
      </c>
      <c r="AA833" s="123">
        <v>30</v>
      </c>
      <c r="AB833" s="123">
        <v>30</v>
      </c>
      <c r="AC833" s="123">
        <v>30</v>
      </c>
      <c r="AD833" s="123"/>
      <c r="AE833" s="123"/>
      <c r="AF833" s="123"/>
      <c r="AG833" s="123"/>
      <c r="AH833" s="123"/>
      <c r="AI833" s="123"/>
      <c r="AJ833" s="123"/>
      <c r="AK833" s="123"/>
      <c r="AL833" s="123"/>
      <c r="AM833" s="123"/>
      <c r="AN833" s="126"/>
      <c r="AO833" s="126"/>
      <c r="AP833" s="126"/>
      <c r="AQ833" s="126"/>
      <c r="AR833" s="126"/>
      <c r="AS833" s="125"/>
      <c r="AT833" s="123"/>
      <c r="AU833" s="123"/>
      <c r="AV833" s="123"/>
      <c r="AW833" s="123"/>
      <c r="AX833" s="123"/>
      <c r="AY833" s="123"/>
      <c r="AZ833" s="123"/>
      <c r="BA833" s="126"/>
      <c r="BB833" s="125"/>
      <c r="BC833" s="125"/>
      <c r="BD833" s="125"/>
      <c r="BE833" s="125"/>
      <c r="BF833" s="125"/>
      <c r="BG833" s="125"/>
      <c r="BH833" s="125"/>
      <c r="BI833" s="125"/>
      <c r="BJ833" s="125"/>
      <c r="BK833" s="125"/>
      <c r="BL833" s="37">
        <f t="shared" si="46"/>
        <v>29.705882352941178</v>
      </c>
      <c r="BM833" s="37">
        <f t="shared" si="47"/>
        <v>39.6078431372549</v>
      </c>
      <c r="BN833" s="42">
        <v>17</v>
      </c>
      <c r="BO833" s="42">
        <v>17</v>
      </c>
      <c r="BP833" s="54">
        <f t="shared" si="48"/>
        <v>73.6078431372549</v>
      </c>
    </row>
    <row r="834" spans="1:68" ht="18" customHeight="1">
      <c r="A834" s="29" t="s">
        <v>526</v>
      </c>
      <c r="B834" s="30"/>
      <c r="C834" s="31" t="s">
        <v>761</v>
      </c>
      <c r="D834" s="31" t="s">
        <v>762</v>
      </c>
      <c r="E834" s="31" t="s">
        <v>763</v>
      </c>
      <c r="F834" s="32" t="s">
        <v>764</v>
      </c>
      <c r="G834" s="33" t="s">
        <v>765</v>
      </c>
      <c r="H834" s="33" t="s">
        <v>2420</v>
      </c>
      <c r="I834" s="36" t="s">
        <v>2039</v>
      </c>
      <c r="J834" s="35" t="s">
        <v>2362</v>
      </c>
      <c r="K834" s="35" t="s">
        <v>734</v>
      </c>
      <c r="L834" s="125">
        <v>30</v>
      </c>
      <c r="M834" s="125" t="s">
        <v>2390</v>
      </c>
      <c r="N834" s="125" t="s">
        <v>2390</v>
      </c>
      <c r="O834" s="125">
        <v>30</v>
      </c>
      <c r="P834" s="125">
        <v>30</v>
      </c>
      <c r="Q834" s="125">
        <v>30</v>
      </c>
      <c r="R834" s="125">
        <v>30</v>
      </c>
      <c r="S834" s="125">
        <v>28</v>
      </c>
      <c r="T834" s="125">
        <v>30</v>
      </c>
      <c r="U834" s="125">
        <v>30</v>
      </c>
      <c r="V834" s="125">
        <v>30</v>
      </c>
      <c r="W834" s="125">
        <v>28</v>
      </c>
      <c r="X834" s="133">
        <v>30</v>
      </c>
      <c r="Y834" s="125"/>
      <c r="Z834" s="125"/>
      <c r="AA834" s="125"/>
      <c r="AB834" s="125"/>
      <c r="AC834" s="125"/>
      <c r="AD834" s="125"/>
      <c r="AE834" s="125"/>
      <c r="AF834" s="125"/>
      <c r="AG834" s="125"/>
      <c r="AH834" s="125"/>
      <c r="AI834" s="125"/>
      <c r="AJ834" s="125"/>
      <c r="AK834" s="125"/>
      <c r="AL834" s="125"/>
      <c r="AM834" s="125"/>
      <c r="AN834" s="125"/>
      <c r="AO834" s="125"/>
      <c r="AP834" s="125"/>
      <c r="AQ834" s="125"/>
      <c r="AR834" s="125"/>
      <c r="AS834" s="155">
        <v>30</v>
      </c>
      <c r="AT834" s="125">
        <v>30</v>
      </c>
      <c r="AU834" s="125"/>
      <c r="AV834" s="125"/>
      <c r="AW834" s="125"/>
      <c r="AX834" s="125"/>
      <c r="AY834" s="125"/>
      <c r="AZ834" s="125"/>
      <c r="BA834" s="125">
        <v>30</v>
      </c>
      <c r="BB834" s="154">
        <v>30</v>
      </c>
      <c r="BC834" s="154">
        <v>28</v>
      </c>
      <c r="BD834" s="154"/>
      <c r="BE834" s="154"/>
      <c r="BF834" s="154"/>
      <c r="BG834" s="154"/>
      <c r="BH834" s="154"/>
      <c r="BI834" s="154"/>
      <c r="BJ834" s="154"/>
      <c r="BK834" s="154"/>
      <c r="BL834" s="37">
        <f t="shared" si="46"/>
        <v>29.625</v>
      </c>
      <c r="BM834" s="37">
        <f t="shared" si="47"/>
        <v>39.5</v>
      </c>
      <c r="BN834" s="34">
        <v>20</v>
      </c>
      <c r="BO834" s="34">
        <v>20</v>
      </c>
      <c r="BP834" s="54">
        <f t="shared" si="48"/>
        <v>79.5</v>
      </c>
    </row>
    <row r="835" spans="1:68" ht="18" customHeight="1">
      <c r="A835" s="29" t="s">
        <v>526</v>
      </c>
      <c r="B835" s="30"/>
      <c r="C835" s="31" t="s">
        <v>770</v>
      </c>
      <c r="D835" s="31" t="s">
        <v>771</v>
      </c>
      <c r="E835" s="31" t="s">
        <v>772</v>
      </c>
      <c r="F835" s="32" t="s">
        <v>2321</v>
      </c>
      <c r="G835" s="33" t="s">
        <v>2080</v>
      </c>
      <c r="H835" s="33" t="s">
        <v>2074</v>
      </c>
      <c r="I835" s="36" t="s">
        <v>2040</v>
      </c>
      <c r="J835" s="35" t="s">
        <v>2362</v>
      </c>
      <c r="K835" s="35" t="s">
        <v>547</v>
      </c>
      <c r="L835" s="125" t="s">
        <v>2390</v>
      </c>
      <c r="M835" s="125">
        <v>30</v>
      </c>
      <c r="N835" s="125">
        <v>29</v>
      </c>
      <c r="O835" s="125">
        <v>30</v>
      </c>
      <c r="P835" s="125">
        <v>30</v>
      </c>
      <c r="Q835" s="125">
        <v>30</v>
      </c>
      <c r="R835" s="125">
        <v>30</v>
      </c>
      <c r="S835" s="125">
        <v>28</v>
      </c>
      <c r="T835" s="125">
        <v>30</v>
      </c>
      <c r="U835" s="125">
        <v>29</v>
      </c>
      <c r="V835" s="125">
        <v>30</v>
      </c>
      <c r="W835" s="125">
        <v>27</v>
      </c>
      <c r="X835" s="133" t="s">
        <v>2390</v>
      </c>
      <c r="Y835" s="125"/>
      <c r="Z835" s="125"/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7"/>
      <c r="AT835" s="125"/>
      <c r="AU835" s="125">
        <v>30</v>
      </c>
      <c r="AV835" s="125">
        <v>30</v>
      </c>
      <c r="AW835" s="125">
        <v>28</v>
      </c>
      <c r="AX835" s="125">
        <v>28</v>
      </c>
      <c r="AY835" s="125">
        <v>30</v>
      </c>
      <c r="AZ835" s="125">
        <v>30</v>
      </c>
      <c r="BA835" s="125"/>
      <c r="BB835" s="127"/>
      <c r="BC835" s="127"/>
      <c r="BD835" s="127"/>
      <c r="BE835" s="127"/>
      <c r="BF835" s="127"/>
      <c r="BG835" s="127"/>
      <c r="BH835" s="127"/>
      <c r="BI835" s="127"/>
      <c r="BJ835" s="127"/>
      <c r="BK835" s="127"/>
      <c r="BL835" s="37">
        <f t="shared" si="46"/>
        <v>29.352941176470587</v>
      </c>
      <c r="BM835" s="37">
        <f t="shared" si="47"/>
        <v>39.13725490196078</v>
      </c>
      <c r="BN835" s="34">
        <v>20</v>
      </c>
      <c r="BO835" s="34">
        <v>20</v>
      </c>
      <c r="BP835" s="54">
        <f t="shared" si="48"/>
        <v>79.13725490196077</v>
      </c>
    </row>
    <row r="836" spans="1:68" ht="18" customHeight="1">
      <c r="A836" s="29" t="s">
        <v>930</v>
      </c>
      <c r="B836" s="30"/>
      <c r="C836" s="31" t="s">
        <v>1091</v>
      </c>
      <c r="D836" s="31" t="s">
        <v>1092</v>
      </c>
      <c r="E836" s="31" t="s">
        <v>1704</v>
      </c>
      <c r="F836" s="32" t="s">
        <v>1093</v>
      </c>
      <c r="G836" s="33" t="s">
        <v>352</v>
      </c>
      <c r="H836" s="33" t="s">
        <v>2420</v>
      </c>
      <c r="I836" s="34" t="s">
        <v>2040</v>
      </c>
      <c r="J836" s="35" t="s">
        <v>2361</v>
      </c>
      <c r="K836" s="35" t="s">
        <v>2061</v>
      </c>
      <c r="L836" s="125">
        <v>30</v>
      </c>
      <c r="M836" s="125">
        <v>30</v>
      </c>
      <c r="N836" s="125">
        <v>29</v>
      </c>
      <c r="O836" s="125">
        <v>30</v>
      </c>
      <c r="P836" s="125">
        <v>30</v>
      </c>
      <c r="Q836" s="125">
        <v>30</v>
      </c>
      <c r="R836" s="125">
        <v>29</v>
      </c>
      <c r="S836" s="125">
        <v>30</v>
      </c>
      <c r="T836" s="125">
        <v>30</v>
      </c>
      <c r="U836" s="125">
        <v>30</v>
      </c>
      <c r="V836" s="125">
        <v>30</v>
      </c>
      <c r="W836" s="125">
        <v>30</v>
      </c>
      <c r="X836" s="133">
        <v>28</v>
      </c>
      <c r="Y836" s="125"/>
      <c r="Z836" s="125"/>
      <c r="AA836" s="125"/>
      <c r="AB836" s="125"/>
      <c r="AC836" s="125"/>
      <c r="AD836" s="12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  <c r="AV836" s="125"/>
      <c r="AW836" s="125"/>
      <c r="AX836" s="125"/>
      <c r="AY836" s="125"/>
      <c r="AZ836" s="125"/>
      <c r="BA836" s="125"/>
      <c r="BB836" s="125"/>
      <c r="BC836" s="125"/>
      <c r="BD836" s="125">
        <v>30</v>
      </c>
      <c r="BE836" s="125">
        <v>30</v>
      </c>
      <c r="BF836" s="125">
        <v>30</v>
      </c>
      <c r="BG836" s="125">
        <v>30</v>
      </c>
      <c r="BH836" s="125">
        <v>30</v>
      </c>
      <c r="BI836" s="125">
        <v>30</v>
      </c>
      <c r="BJ836" s="125">
        <v>30</v>
      </c>
      <c r="BK836" s="125">
        <v>30</v>
      </c>
      <c r="BL836" s="37">
        <f t="shared" si="46"/>
        <v>29.80952380952381</v>
      </c>
      <c r="BM836" s="37">
        <f t="shared" si="47"/>
        <v>39.74603174603174</v>
      </c>
      <c r="BN836" s="34">
        <v>20</v>
      </c>
      <c r="BO836" s="34">
        <v>18</v>
      </c>
      <c r="BP836" s="54">
        <f t="shared" si="48"/>
        <v>77.74603174603175</v>
      </c>
    </row>
    <row r="837" spans="1:68" ht="18" customHeight="1">
      <c r="A837" s="29" t="s">
        <v>526</v>
      </c>
      <c r="B837" s="30"/>
      <c r="C837" s="31" t="s">
        <v>773</v>
      </c>
      <c r="D837" s="31" t="s">
        <v>774</v>
      </c>
      <c r="E837" s="31" t="s">
        <v>775</v>
      </c>
      <c r="F837" s="32" t="s">
        <v>776</v>
      </c>
      <c r="G837" s="33" t="s">
        <v>259</v>
      </c>
      <c r="H837" s="33" t="s">
        <v>2420</v>
      </c>
      <c r="I837" s="36" t="s">
        <v>2040</v>
      </c>
      <c r="J837" s="35" t="s">
        <v>2362</v>
      </c>
      <c r="K837" s="35" t="s">
        <v>531</v>
      </c>
      <c r="L837" s="125">
        <v>30</v>
      </c>
      <c r="M837" s="125" t="s">
        <v>2390</v>
      </c>
      <c r="N837" s="125">
        <v>29</v>
      </c>
      <c r="O837" s="125">
        <v>30</v>
      </c>
      <c r="P837" s="125">
        <v>30</v>
      </c>
      <c r="Q837" s="125">
        <v>30</v>
      </c>
      <c r="R837" s="125">
        <v>30</v>
      </c>
      <c r="S837" s="125">
        <v>30</v>
      </c>
      <c r="T837" s="125">
        <v>30</v>
      </c>
      <c r="U837" s="125">
        <v>30</v>
      </c>
      <c r="V837" s="125">
        <v>30</v>
      </c>
      <c r="W837" s="125">
        <v>30</v>
      </c>
      <c r="X837" s="133">
        <v>30</v>
      </c>
      <c r="Y837" s="125">
        <v>30</v>
      </c>
      <c r="Z837" s="125">
        <v>30</v>
      </c>
      <c r="AA837" s="125">
        <v>30</v>
      </c>
      <c r="AB837" s="125">
        <v>30</v>
      </c>
      <c r="AC837" s="125">
        <v>30</v>
      </c>
      <c r="AD837" s="125"/>
      <c r="AE837" s="125"/>
      <c r="AF837" s="125"/>
      <c r="AG837" s="125"/>
      <c r="AH837" s="125"/>
      <c r="AI837" s="125"/>
      <c r="AJ837" s="125"/>
      <c r="AK837" s="125"/>
      <c r="AL837" s="125"/>
      <c r="AM837" s="125"/>
      <c r="AN837" s="125"/>
      <c r="AO837" s="125"/>
      <c r="AP837" s="125"/>
      <c r="AQ837" s="125"/>
      <c r="AR837" s="125"/>
      <c r="AS837" s="127"/>
      <c r="AT837" s="125"/>
      <c r="AU837" s="125"/>
      <c r="AV837" s="125"/>
      <c r="AW837" s="125"/>
      <c r="AX837" s="125"/>
      <c r="AY837" s="125"/>
      <c r="AZ837" s="125"/>
      <c r="BA837" s="125"/>
      <c r="BB837" s="127"/>
      <c r="BC837" s="127"/>
      <c r="BD837" s="127"/>
      <c r="BE837" s="127"/>
      <c r="BF837" s="127"/>
      <c r="BG837" s="127"/>
      <c r="BH837" s="127"/>
      <c r="BI837" s="127"/>
      <c r="BJ837" s="127"/>
      <c r="BK837" s="127"/>
      <c r="BL837" s="37">
        <f t="shared" si="46"/>
        <v>29.941176470588236</v>
      </c>
      <c r="BM837" s="37">
        <f t="shared" si="47"/>
        <v>39.92156862745098</v>
      </c>
      <c r="BN837" s="34">
        <v>18</v>
      </c>
      <c r="BO837" s="34">
        <v>18</v>
      </c>
      <c r="BP837" s="54">
        <f t="shared" si="48"/>
        <v>75.92156862745098</v>
      </c>
    </row>
    <row r="838" spans="1:68" ht="18" customHeight="1">
      <c r="A838" s="29" t="s">
        <v>930</v>
      </c>
      <c r="B838" s="30"/>
      <c r="C838" s="31" t="s">
        <v>1097</v>
      </c>
      <c r="D838" s="31" t="s">
        <v>1098</v>
      </c>
      <c r="E838" s="31" t="s">
        <v>1099</v>
      </c>
      <c r="F838" s="32" t="s">
        <v>2950</v>
      </c>
      <c r="G838" s="33" t="s">
        <v>56</v>
      </c>
      <c r="H838" s="33" t="s">
        <v>2420</v>
      </c>
      <c r="I838" s="34" t="s">
        <v>2040</v>
      </c>
      <c r="J838" s="35" t="s">
        <v>2362</v>
      </c>
      <c r="K838" s="35" t="s">
        <v>2057</v>
      </c>
      <c r="L838" s="125">
        <v>30</v>
      </c>
      <c r="M838" s="125">
        <v>30</v>
      </c>
      <c r="N838" s="125">
        <v>29</v>
      </c>
      <c r="O838" s="125">
        <v>30</v>
      </c>
      <c r="P838" s="125">
        <v>30</v>
      </c>
      <c r="Q838" s="125">
        <v>30</v>
      </c>
      <c r="R838" s="125">
        <v>30</v>
      </c>
      <c r="S838" s="125">
        <v>30</v>
      </c>
      <c r="T838" s="125">
        <v>30</v>
      </c>
      <c r="U838" s="125" t="s">
        <v>2390</v>
      </c>
      <c r="V838" s="125">
        <v>29</v>
      </c>
      <c r="W838" s="125">
        <v>30</v>
      </c>
      <c r="X838" s="133">
        <v>30</v>
      </c>
      <c r="Y838" s="125"/>
      <c r="Z838" s="125"/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25"/>
      <c r="AK838" s="125"/>
      <c r="AL838" s="125"/>
      <c r="AM838" s="125"/>
      <c r="AN838" s="125"/>
      <c r="AO838" s="125">
        <v>29</v>
      </c>
      <c r="AP838" s="125">
        <v>29</v>
      </c>
      <c r="AQ838" s="125">
        <v>30</v>
      </c>
      <c r="AR838" s="125">
        <v>29</v>
      </c>
      <c r="AS838" s="125"/>
      <c r="AT838" s="125"/>
      <c r="AU838" s="125"/>
      <c r="AV838" s="125"/>
      <c r="AW838" s="125"/>
      <c r="AX838" s="125"/>
      <c r="AY838" s="125"/>
      <c r="AZ838" s="125"/>
      <c r="BA838" s="125"/>
      <c r="BB838" s="125"/>
      <c r="BC838" s="125"/>
      <c r="BD838" s="125"/>
      <c r="BE838" s="125"/>
      <c r="BF838" s="125"/>
      <c r="BG838" s="125"/>
      <c r="BH838" s="125"/>
      <c r="BI838" s="125"/>
      <c r="BJ838" s="125"/>
      <c r="BK838" s="125"/>
      <c r="BL838" s="37">
        <f t="shared" si="46"/>
        <v>29.6875</v>
      </c>
      <c r="BM838" s="37">
        <f t="shared" si="47"/>
        <v>39.583333333333336</v>
      </c>
      <c r="BN838" s="34">
        <v>20</v>
      </c>
      <c r="BO838" s="34">
        <v>19</v>
      </c>
      <c r="BP838" s="54">
        <f t="shared" si="48"/>
        <v>78.58333333333334</v>
      </c>
    </row>
    <row r="839" spans="1:68" ht="18" customHeight="1">
      <c r="A839" s="29" t="s">
        <v>9</v>
      </c>
      <c r="B839" s="30"/>
      <c r="C839" s="31" t="s">
        <v>139</v>
      </c>
      <c r="D839" s="31" t="s">
        <v>2532</v>
      </c>
      <c r="E839" s="31" t="s">
        <v>140</v>
      </c>
      <c r="F839" s="32" t="s">
        <v>141</v>
      </c>
      <c r="G839" s="33" t="s">
        <v>2080</v>
      </c>
      <c r="H839" s="33" t="s">
        <v>2074</v>
      </c>
      <c r="I839" s="34" t="s">
        <v>2039</v>
      </c>
      <c r="J839" s="35" t="s">
        <v>2362</v>
      </c>
      <c r="K839" s="35" t="s">
        <v>14</v>
      </c>
      <c r="L839" s="125">
        <v>30</v>
      </c>
      <c r="M839" s="125">
        <v>30</v>
      </c>
      <c r="N839" s="125">
        <v>30</v>
      </c>
      <c r="O839" s="125">
        <v>30</v>
      </c>
      <c r="P839" s="125">
        <v>30</v>
      </c>
      <c r="Q839" s="125">
        <v>30</v>
      </c>
      <c r="R839" s="125">
        <v>30</v>
      </c>
      <c r="S839" s="125">
        <v>30</v>
      </c>
      <c r="T839" s="125">
        <v>30</v>
      </c>
      <c r="U839" s="125">
        <v>30</v>
      </c>
      <c r="V839" s="125">
        <v>30</v>
      </c>
      <c r="W839" s="125">
        <v>30</v>
      </c>
      <c r="X839" s="133">
        <v>30</v>
      </c>
      <c r="Y839" s="125"/>
      <c r="Z839" s="125"/>
      <c r="AA839" s="125"/>
      <c r="AB839" s="125"/>
      <c r="AC839" s="125"/>
      <c r="AD839" s="125"/>
      <c r="AE839" s="125"/>
      <c r="AF839" s="125"/>
      <c r="AG839" s="125"/>
      <c r="AH839" s="125"/>
      <c r="AI839" s="125"/>
      <c r="AJ839" s="125"/>
      <c r="AK839" s="125"/>
      <c r="AL839" s="125"/>
      <c r="AM839" s="125"/>
      <c r="AN839" s="125"/>
      <c r="AO839" s="125">
        <v>29</v>
      </c>
      <c r="AP839" s="125">
        <v>30</v>
      </c>
      <c r="AQ839" s="125">
        <v>30</v>
      </c>
      <c r="AR839" s="125">
        <v>30</v>
      </c>
      <c r="AS839" s="125"/>
      <c r="AT839" s="125"/>
      <c r="AU839" s="125"/>
      <c r="AV839" s="125"/>
      <c r="AW839" s="125"/>
      <c r="AX839" s="125"/>
      <c r="AY839" s="125"/>
      <c r="AZ839" s="125"/>
      <c r="BA839" s="125"/>
      <c r="BB839" s="125"/>
      <c r="BC839" s="125"/>
      <c r="BD839" s="125"/>
      <c r="BE839" s="125"/>
      <c r="BF839" s="125"/>
      <c r="BG839" s="125"/>
      <c r="BH839" s="125"/>
      <c r="BI839" s="125"/>
      <c r="BJ839" s="125"/>
      <c r="BK839" s="125"/>
      <c r="BL839" s="37">
        <f t="shared" si="46"/>
        <v>29.941176470588236</v>
      </c>
      <c r="BM839" s="37">
        <f t="shared" si="47"/>
        <v>39.92156862745098</v>
      </c>
      <c r="BN839" s="34">
        <v>20</v>
      </c>
      <c r="BO839" s="34">
        <v>20</v>
      </c>
      <c r="BP839" s="54">
        <f t="shared" si="48"/>
        <v>79.92156862745098</v>
      </c>
    </row>
    <row r="840" spans="1:68" ht="18" customHeight="1">
      <c r="A840" s="29" t="s">
        <v>930</v>
      </c>
      <c r="B840" s="30"/>
      <c r="C840" s="31" t="s">
        <v>1104</v>
      </c>
      <c r="D840" s="31" t="s">
        <v>1105</v>
      </c>
      <c r="E840" s="31" t="s">
        <v>1106</v>
      </c>
      <c r="F840" s="32" t="s">
        <v>1107</v>
      </c>
      <c r="G840" s="33" t="s">
        <v>2419</v>
      </c>
      <c r="H840" s="33" t="s">
        <v>2420</v>
      </c>
      <c r="I840" s="34" t="s">
        <v>2040</v>
      </c>
      <c r="J840" s="35" t="s">
        <v>2361</v>
      </c>
      <c r="K840" s="35" t="s">
        <v>2061</v>
      </c>
      <c r="L840" s="125">
        <v>30</v>
      </c>
      <c r="M840" s="125">
        <v>30</v>
      </c>
      <c r="N840" s="125">
        <v>28</v>
      </c>
      <c r="O840" s="125">
        <v>30</v>
      </c>
      <c r="P840" s="125">
        <v>30</v>
      </c>
      <c r="Q840" s="125">
        <v>30</v>
      </c>
      <c r="R840" s="125">
        <v>29</v>
      </c>
      <c r="S840" s="125">
        <v>30</v>
      </c>
      <c r="T840" s="125">
        <v>30</v>
      </c>
      <c r="U840" s="125">
        <v>30</v>
      </c>
      <c r="V840" s="125">
        <v>30</v>
      </c>
      <c r="W840" s="125">
        <v>30</v>
      </c>
      <c r="X840" s="133">
        <v>30</v>
      </c>
      <c r="Y840" s="125"/>
      <c r="Z840" s="125"/>
      <c r="AA840" s="125"/>
      <c r="AB840" s="125"/>
      <c r="AC840" s="125"/>
      <c r="AD840" s="12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  <c r="AR840" s="125"/>
      <c r="AS840" s="125"/>
      <c r="AT840" s="125"/>
      <c r="AU840" s="125"/>
      <c r="AV840" s="125"/>
      <c r="AW840" s="125"/>
      <c r="AX840" s="125"/>
      <c r="AY840" s="125"/>
      <c r="AZ840" s="125"/>
      <c r="BA840" s="125"/>
      <c r="BB840" s="125"/>
      <c r="BC840" s="125"/>
      <c r="BD840" s="125">
        <v>30</v>
      </c>
      <c r="BE840" s="125">
        <v>30</v>
      </c>
      <c r="BF840" s="125">
        <v>30</v>
      </c>
      <c r="BG840" s="125">
        <v>30</v>
      </c>
      <c r="BH840" s="125">
        <v>30</v>
      </c>
      <c r="BI840" s="125">
        <v>30</v>
      </c>
      <c r="BJ840" s="125">
        <v>30</v>
      </c>
      <c r="BK840" s="125">
        <v>30</v>
      </c>
      <c r="BL840" s="37">
        <f t="shared" si="46"/>
        <v>29.857142857142858</v>
      </c>
      <c r="BM840" s="37">
        <f t="shared" si="47"/>
        <v>39.80952380952381</v>
      </c>
      <c r="BN840" s="34">
        <v>20</v>
      </c>
      <c r="BO840" s="34">
        <v>19</v>
      </c>
      <c r="BP840" s="54">
        <f t="shared" si="48"/>
        <v>78.80952380952381</v>
      </c>
    </row>
    <row r="841" spans="1:68" ht="18" customHeight="1">
      <c r="A841" s="29" t="s">
        <v>1589</v>
      </c>
      <c r="B841" s="30"/>
      <c r="C841" s="68" t="s">
        <v>1970</v>
      </c>
      <c r="D841" s="31" t="s">
        <v>1763</v>
      </c>
      <c r="E841" s="31" t="s">
        <v>1764</v>
      </c>
      <c r="F841" s="32" t="s">
        <v>2235</v>
      </c>
      <c r="G841" s="33" t="s">
        <v>2154</v>
      </c>
      <c r="H841" s="69" t="s">
        <v>1589</v>
      </c>
      <c r="I841" s="34" t="s">
        <v>2039</v>
      </c>
      <c r="J841" s="69" t="s">
        <v>2361</v>
      </c>
      <c r="K841" s="35" t="s">
        <v>2042</v>
      </c>
      <c r="L841" s="65">
        <v>30</v>
      </c>
      <c r="M841" s="65">
        <v>30</v>
      </c>
      <c r="N841" s="65">
        <v>24</v>
      </c>
      <c r="O841" s="65">
        <v>28</v>
      </c>
      <c r="P841" s="65">
        <v>28</v>
      </c>
      <c r="Q841" s="65">
        <v>30</v>
      </c>
      <c r="R841" s="65">
        <v>27</v>
      </c>
      <c r="S841" s="65">
        <v>30</v>
      </c>
      <c r="T841" s="65">
        <v>30</v>
      </c>
      <c r="U841" s="65">
        <v>30</v>
      </c>
      <c r="V841" s="65">
        <v>28</v>
      </c>
      <c r="W841" s="65">
        <v>27</v>
      </c>
      <c r="X841" s="67">
        <v>30</v>
      </c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  <c r="BG841" s="65"/>
      <c r="BH841" s="65"/>
      <c r="BI841" s="65"/>
      <c r="BJ841" s="65"/>
      <c r="BK841" s="65"/>
      <c r="BL841" s="37">
        <f t="shared" si="46"/>
        <v>28.615384615384617</v>
      </c>
      <c r="BM841" s="37">
        <f t="shared" si="47"/>
        <v>38.15384615384616</v>
      </c>
      <c r="BN841" s="34"/>
      <c r="BO841" s="34"/>
      <c r="BP841" s="54">
        <f t="shared" si="48"/>
        <v>38.15384615384616</v>
      </c>
    </row>
    <row r="842" spans="1:68" ht="18" customHeight="1">
      <c r="A842" s="29" t="s">
        <v>930</v>
      </c>
      <c r="B842" s="30"/>
      <c r="C842" s="31" t="s">
        <v>1108</v>
      </c>
      <c r="D842" s="31" t="s">
        <v>1109</v>
      </c>
      <c r="E842" s="31" t="s">
        <v>1110</v>
      </c>
      <c r="F842" s="32" t="s">
        <v>1111</v>
      </c>
      <c r="G842" s="33" t="s">
        <v>380</v>
      </c>
      <c r="H842" s="33" t="s">
        <v>2420</v>
      </c>
      <c r="I842" s="34" t="s">
        <v>2040</v>
      </c>
      <c r="J842" s="35" t="s">
        <v>2361</v>
      </c>
      <c r="K842" s="35" t="s">
        <v>1112</v>
      </c>
      <c r="L842" s="130">
        <v>30</v>
      </c>
      <c r="M842" s="130">
        <v>30</v>
      </c>
      <c r="N842" s="130">
        <v>30</v>
      </c>
      <c r="O842" s="130">
        <v>30</v>
      </c>
      <c r="P842" s="130">
        <v>30</v>
      </c>
      <c r="Q842" s="130">
        <v>30</v>
      </c>
      <c r="R842" s="130">
        <v>30</v>
      </c>
      <c r="S842" s="130">
        <v>30</v>
      </c>
      <c r="T842" s="130">
        <v>30</v>
      </c>
      <c r="U842" s="130">
        <v>30</v>
      </c>
      <c r="V842" s="130">
        <v>29</v>
      </c>
      <c r="W842" s="130">
        <v>30</v>
      </c>
      <c r="X842" s="132">
        <v>27</v>
      </c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>
        <v>30</v>
      </c>
      <c r="BE842" s="130">
        <v>30</v>
      </c>
      <c r="BF842" s="130">
        <v>30</v>
      </c>
      <c r="BG842" s="130">
        <v>30</v>
      </c>
      <c r="BH842" s="130">
        <v>30</v>
      </c>
      <c r="BI842" s="130">
        <v>30</v>
      </c>
      <c r="BJ842" s="130">
        <v>30</v>
      </c>
      <c r="BK842" s="130">
        <v>30</v>
      </c>
      <c r="BL842" s="37">
        <f t="shared" si="46"/>
        <v>29.80952380952381</v>
      </c>
      <c r="BM842" s="37">
        <f t="shared" si="47"/>
        <v>39.74603174603174</v>
      </c>
      <c r="BN842" s="34">
        <v>19</v>
      </c>
      <c r="BO842" s="34">
        <v>18</v>
      </c>
      <c r="BP842" s="54">
        <f t="shared" si="48"/>
        <v>76.74603174603175</v>
      </c>
    </row>
    <row r="843" spans="1:68" s="4" customFormat="1" ht="18" customHeight="1">
      <c r="A843" s="29" t="s">
        <v>1589</v>
      </c>
      <c r="B843" s="30"/>
      <c r="C843" s="68" t="s">
        <v>1971</v>
      </c>
      <c r="D843" s="31" t="s">
        <v>1765</v>
      </c>
      <c r="E843" s="31" t="s">
        <v>1756</v>
      </c>
      <c r="F843" s="32" t="s">
        <v>2236</v>
      </c>
      <c r="G843" s="33" t="s">
        <v>2104</v>
      </c>
      <c r="H843" s="69" t="s">
        <v>1589</v>
      </c>
      <c r="I843" s="34" t="s">
        <v>2040</v>
      </c>
      <c r="J843" s="69" t="s">
        <v>2361</v>
      </c>
      <c r="K843" s="35" t="s">
        <v>2060</v>
      </c>
      <c r="L843" s="65">
        <v>30</v>
      </c>
      <c r="M843" s="65">
        <v>30</v>
      </c>
      <c r="N843" s="65">
        <v>28</v>
      </c>
      <c r="O843" s="65">
        <v>28</v>
      </c>
      <c r="P843" s="65">
        <v>28</v>
      </c>
      <c r="Q843" s="65">
        <v>30</v>
      </c>
      <c r="R843" s="65">
        <v>24</v>
      </c>
      <c r="S843" s="65">
        <v>30</v>
      </c>
      <c r="T843" s="65">
        <v>30</v>
      </c>
      <c r="U843" s="65">
        <v>30</v>
      </c>
      <c r="V843" s="65">
        <v>30</v>
      </c>
      <c r="W843" s="65">
        <v>27</v>
      </c>
      <c r="X843" s="67">
        <v>30</v>
      </c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>
        <v>30</v>
      </c>
      <c r="BE843" s="65">
        <v>30</v>
      </c>
      <c r="BF843" s="65">
        <v>30</v>
      </c>
      <c r="BG843" s="65">
        <v>30</v>
      </c>
      <c r="BH843" s="65">
        <v>30</v>
      </c>
      <c r="BI843" s="65">
        <v>30</v>
      </c>
      <c r="BJ843" s="65">
        <v>30</v>
      </c>
      <c r="BK843" s="65">
        <v>30</v>
      </c>
      <c r="BL843" s="37">
        <f t="shared" si="46"/>
        <v>29.285714285714285</v>
      </c>
      <c r="BM843" s="37">
        <f t="shared" si="47"/>
        <v>39.047619047619044</v>
      </c>
      <c r="BN843" s="34">
        <v>20</v>
      </c>
      <c r="BO843" s="34">
        <v>19</v>
      </c>
      <c r="BP843" s="54">
        <f t="shared" si="48"/>
        <v>78.04761904761904</v>
      </c>
    </row>
    <row r="844" spans="1:68" s="4" customFormat="1" ht="18" customHeight="1">
      <c r="A844" s="29" t="s">
        <v>526</v>
      </c>
      <c r="B844" s="30"/>
      <c r="C844" s="31" t="s">
        <v>792</v>
      </c>
      <c r="D844" s="31" t="s">
        <v>793</v>
      </c>
      <c r="E844" s="31" t="s">
        <v>1594</v>
      </c>
      <c r="F844" s="32" t="s">
        <v>794</v>
      </c>
      <c r="G844" s="33" t="s">
        <v>259</v>
      </c>
      <c r="H844" s="33" t="s">
        <v>2420</v>
      </c>
      <c r="I844" s="36" t="s">
        <v>2039</v>
      </c>
      <c r="J844" s="35" t="s">
        <v>2362</v>
      </c>
      <c r="K844" s="35" t="s">
        <v>795</v>
      </c>
      <c r="L844" s="130" t="s">
        <v>2390</v>
      </c>
      <c r="M844" s="130" t="s">
        <v>2390</v>
      </c>
      <c r="N844" s="132" t="s">
        <v>2390</v>
      </c>
      <c r="O844" s="130">
        <v>30</v>
      </c>
      <c r="P844" s="130">
        <v>30</v>
      </c>
      <c r="Q844" s="130">
        <v>30</v>
      </c>
      <c r="R844" s="130">
        <v>30</v>
      </c>
      <c r="S844" s="130">
        <v>30</v>
      </c>
      <c r="T844" s="130">
        <v>29</v>
      </c>
      <c r="U844" s="130">
        <v>30</v>
      </c>
      <c r="V844" s="130">
        <v>30</v>
      </c>
      <c r="W844" s="130">
        <v>28</v>
      </c>
      <c r="X844" s="132">
        <v>28</v>
      </c>
      <c r="Y844" s="132">
        <v>30</v>
      </c>
      <c r="Z844" s="132">
        <v>30</v>
      </c>
      <c r="AA844" s="130">
        <v>30</v>
      </c>
      <c r="AB844" s="130">
        <v>30</v>
      </c>
      <c r="AC844" s="130">
        <v>30</v>
      </c>
      <c r="AD844" s="130"/>
      <c r="AE844" s="130"/>
      <c r="AF844" s="130"/>
      <c r="AG844" s="130"/>
      <c r="AH844" s="130"/>
      <c r="AI844" s="130"/>
      <c r="AJ844" s="130"/>
      <c r="AK844" s="130"/>
      <c r="AL844" s="130"/>
      <c r="AM844" s="130"/>
      <c r="AN844" s="130"/>
      <c r="AO844" s="130"/>
      <c r="AP844" s="130"/>
      <c r="AQ844" s="130"/>
      <c r="AR844" s="130"/>
      <c r="AS844" s="129"/>
      <c r="AT844" s="130"/>
      <c r="AU844" s="130"/>
      <c r="AV844" s="130"/>
      <c r="AW844" s="130"/>
      <c r="AX844" s="130"/>
      <c r="AY844" s="130"/>
      <c r="AZ844" s="130"/>
      <c r="BA844" s="130"/>
      <c r="BB844" s="129"/>
      <c r="BC844" s="129"/>
      <c r="BD844" s="129"/>
      <c r="BE844" s="129"/>
      <c r="BF844" s="129"/>
      <c r="BG844" s="129"/>
      <c r="BH844" s="129"/>
      <c r="BI844" s="129"/>
      <c r="BJ844" s="129"/>
      <c r="BK844" s="129"/>
      <c r="BL844" s="37">
        <f aca="true" t="shared" si="49" ref="BL844:BL883">AVERAGE(L844:BK844)</f>
        <v>29.666666666666668</v>
      </c>
      <c r="BM844" s="37">
        <f aca="true" t="shared" si="50" ref="BM844:BM883">SUM(BL844*40/30)</f>
        <v>39.55555555555556</v>
      </c>
      <c r="BN844" s="34">
        <v>19</v>
      </c>
      <c r="BO844" s="34">
        <v>17</v>
      </c>
      <c r="BP844" s="54">
        <f aca="true" t="shared" si="51" ref="BP844:BP883">SUM(BM844+BN844+BO844)</f>
        <v>75.55555555555556</v>
      </c>
    </row>
    <row r="845" spans="1:68" s="4" customFormat="1" ht="18" customHeight="1">
      <c r="A845" s="29" t="s">
        <v>2370</v>
      </c>
      <c r="B845" s="30"/>
      <c r="C845" s="31" t="s">
        <v>2543</v>
      </c>
      <c r="D845" s="31" t="s">
        <v>2544</v>
      </c>
      <c r="E845" s="31" t="s">
        <v>2545</v>
      </c>
      <c r="F845" s="32" t="s">
        <v>2546</v>
      </c>
      <c r="G845" s="33" t="s">
        <v>2547</v>
      </c>
      <c r="H845" s="33" t="s">
        <v>2074</v>
      </c>
      <c r="I845" s="35" t="s">
        <v>2040</v>
      </c>
      <c r="J845" s="35" t="s">
        <v>2361</v>
      </c>
      <c r="K845" s="35" t="s">
        <v>2548</v>
      </c>
      <c r="L845" s="123">
        <v>30</v>
      </c>
      <c r="M845" s="123">
        <v>28</v>
      </c>
      <c r="N845" s="123">
        <v>30</v>
      </c>
      <c r="O845" s="123">
        <v>30</v>
      </c>
      <c r="P845" s="123">
        <v>30</v>
      </c>
      <c r="Q845" s="123">
        <v>30</v>
      </c>
      <c r="R845" s="123">
        <v>30</v>
      </c>
      <c r="S845" s="123">
        <v>30</v>
      </c>
      <c r="T845" s="123">
        <v>28</v>
      </c>
      <c r="U845" s="123">
        <v>30</v>
      </c>
      <c r="V845" s="123">
        <v>28</v>
      </c>
      <c r="W845" s="123">
        <v>30</v>
      </c>
      <c r="X845" s="123">
        <v>30</v>
      </c>
      <c r="Y845" s="123"/>
      <c r="Z845" s="123"/>
      <c r="AA845" s="123"/>
      <c r="AB845" s="123"/>
      <c r="AC845" s="123"/>
      <c r="AD845" s="123"/>
      <c r="AE845" s="123"/>
      <c r="AF845" s="123"/>
      <c r="AG845" s="123"/>
      <c r="AH845" s="123"/>
      <c r="AI845" s="123"/>
      <c r="AJ845" s="123"/>
      <c r="AK845" s="123"/>
      <c r="AL845" s="123"/>
      <c r="AM845" s="123"/>
      <c r="AN845" s="123"/>
      <c r="AO845" s="123"/>
      <c r="AP845" s="123"/>
      <c r="AQ845" s="123"/>
      <c r="AR845" s="123"/>
      <c r="AS845" s="123"/>
      <c r="AT845" s="123"/>
      <c r="AU845" s="123"/>
      <c r="AV845" s="123"/>
      <c r="AW845" s="123"/>
      <c r="AX845" s="123"/>
      <c r="AY845" s="123"/>
      <c r="AZ845" s="123"/>
      <c r="BA845" s="123"/>
      <c r="BB845" s="123"/>
      <c r="BC845" s="123"/>
      <c r="BD845" s="123">
        <v>30</v>
      </c>
      <c r="BE845" s="123">
        <v>30</v>
      </c>
      <c r="BF845" s="123">
        <v>30</v>
      </c>
      <c r="BG845" s="123">
        <v>30</v>
      </c>
      <c r="BH845" s="123">
        <v>30</v>
      </c>
      <c r="BI845" s="123">
        <v>30</v>
      </c>
      <c r="BJ845" s="123">
        <v>30</v>
      </c>
      <c r="BK845" s="123">
        <v>30</v>
      </c>
      <c r="BL845" s="37">
        <f t="shared" si="49"/>
        <v>29.714285714285715</v>
      </c>
      <c r="BM845" s="37">
        <f t="shared" si="50"/>
        <v>39.61904761904762</v>
      </c>
      <c r="BN845" s="123">
        <v>20</v>
      </c>
      <c r="BO845" s="36">
        <v>18</v>
      </c>
      <c r="BP845" s="54">
        <f t="shared" si="51"/>
        <v>77.61904761904762</v>
      </c>
    </row>
    <row r="846" spans="1:68" s="4" customFormat="1" ht="18" customHeight="1">
      <c r="A846" s="29" t="s">
        <v>930</v>
      </c>
      <c r="B846" s="30"/>
      <c r="C846" s="31" t="s">
        <v>1122</v>
      </c>
      <c r="D846" s="31" t="s">
        <v>1120</v>
      </c>
      <c r="E846" s="31" t="s">
        <v>1598</v>
      </c>
      <c r="F846" s="32" t="s">
        <v>1123</v>
      </c>
      <c r="G846" s="33" t="s">
        <v>2168</v>
      </c>
      <c r="H846" s="33" t="s">
        <v>2169</v>
      </c>
      <c r="I846" s="34" t="s">
        <v>2039</v>
      </c>
      <c r="J846" s="35" t="s">
        <v>2362</v>
      </c>
      <c r="K846" s="35" t="s">
        <v>2046</v>
      </c>
      <c r="L846" s="125">
        <v>30</v>
      </c>
      <c r="M846" s="125">
        <v>30</v>
      </c>
      <c r="N846" s="125">
        <v>28</v>
      </c>
      <c r="O846" s="125">
        <v>30</v>
      </c>
      <c r="P846" s="125">
        <v>30</v>
      </c>
      <c r="Q846" s="125">
        <v>30</v>
      </c>
      <c r="R846" s="125">
        <v>30</v>
      </c>
      <c r="S846" s="125">
        <v>30</v>
      </c>
      <c r="T846" s="125">
        <v>30</v>
      </c>
      <c r="U846" s="125">
        <v>30</v>
      </c>
      <c r="V846" s="125">
        <v>29</v>
      </c>
      <c r="W846" s="125">
        <v>30</v>
      </c>
      <c r="X846" s="133">
        <v>27</v>
      </c>
      <c r="Y846" s="125"/>
      <c r="Z846" s="125"/>
      <c r="AA846" s="125"/>
      <c r="AB846" s="125"/>
      <c r="AC846" s="125"/>
      <c r="AD846" s="12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>
        <v>30</v>
      </c>
      <c r="AP846" s="125">
        <v>29</v>
      </c>
      <c r="AQ846" s="125">
        <v>30</v>
      </c>
      <c r="AR846" s="125">
        <v>30</v>
      </c>
      <c r="AS846" s="125"/>
      <c r="AT846" s="125"/>
      <c r="AU846" s="125"/>
      <c r="AV846" s="125"/>
      <c r="AW846" s="125"/>
      <c r="AX846" s="125"/>
      <c r="AY846" s="125"/>
      <c r="AZ846" s="125"/>
      <c r="BA846" s="125"/>
      <c r="BB846" s="125"/>
      <c r="BC846" s="125"/>
      <c r="BD846" s="125"/>
      <c r="BE846" s="125"/>
      <c r="BF846" s="125"/>
      <c r="BG846" s="125"/>
      <c r="BH846" s="125"/>
      <c r="BI846" s="125"/>
      <c r="BJ846" s="125"/>
      <c r="BK846" s="125"/>
      <c r="BL846" s="37">
        <f t="shared" si="49"/>
        <v>29.58823529411765</v>
      </c>
      <c r="BM846" s="37">
        <f t="shared" si="50"/>
        <v>39.450980392156865</v>
      </c>
      <c r="BN846" s="34">
        <v>20</v>
      </c>
      <c r="BO846" s="34">
        <v>20</v>
      </c>
      <c r="BP846" s="54">
        <f t="shared" si="51"/>
        <v>79.45098039215686</v>
      </c>
    </row>
    <row r="847" spans="1:68" s="4" customFormat="1" ht="18" customHeight="1">
      <c r="A847" s="29" t="s">
        <v>930</v>
      </c>
      <c r="B847" s="30"/>
      <c r="C847" s="31" t="s">
        <v>1127</v>
      </c>
      <c r="D847" s="31" t="s">
        <v>1128</v>
      </c>
      <c r="E847" s="31" t="s">
        <v>1129</v>
      </c>
      <c r="F847" s="32" t="s">
        <v>1130</v>
      </c>
      <c r="G847" s="33" t="s">
        <v>2080</v>
      </c>
      <c r="H847" s="33" t="s">
        <v>2074</v>
      </c>
      <c r="I847" s="34" t="s">
        <v>2040</v>
      </c>
      <c r="J847" s="35" t="s">
        <v>2362</v>
      </c>
      <c r="K847" s="35" t="s">
        <v>2057</v>
      </c>
      <c r="L847" s="125">
        <v>30</v>
      </c>
      <c r="M847" s="130" t="s">
        <v>2390</v>
      </c>
      <c r="N847" s="125">
        <v>30</v>
      </c>
      <c r="O847" s="125">
        <v>30</v>
      </c>
      <c r="P847" s="125">
        <v>30</v>
      </c>
      <c r="Q847" s="125">
        <v>30</v>
      </c>
      <c r="R847" s="125">
        <v>30</v>
      </c>
      <c r="S847" s="125">
        <v>30</v>
      </c>
      <c r="T847" s="125">
        <v>30</v>
      </c>
      <c r="U847" s="125">
        <v>30</v>
      </c>
      <c r="V847" s="125">
        <v>29</v>
      </c>
      <c r="W847" s="125" t="s">
        <v>2390</v>
      </c>
      <c r="X847" s="133">
        <v>30</v>
      </c>
      <c r="Y847" s="125"/>
      <c r="Z847" s="125"/>
      <c r="AA847" s="125"/>
      <c r="AB847" s="125"/>
      <c r="AC847" s="125"/>
      <c r="AD847" s="125"/>
      <c r="AE847" s="125"/>
      <c r="AF847" s="125"/>
      <c r="AG847" s="125"/>
      <c r="AH847" s="125"/>
      <c r="AI847" s="125"/>
      <c r="AJ847" s="125"/>
      <c r="AK847" s="125"/>
      <c r="AL847" s="125"/>
      <c r="AM847" s="125"/>
      <c r="AN847" s="125"/>
      <c r="AO847" s="125">
        <v>30</v>
      </c>
      <c r="AP847" s="125">
        <v>30</v>
      </c>
      <c r="AQ847" s="125">
        <v>30</v>
      </c>
      <c r="AR847" s="125">
        <v>30</v>
      </c>
      <c r="AS847" s="125"/>
      <c r="AT847" s="125"/>
      <c r="AU847" s="125"/>
      <c r="AV847" s="125"/>
      <c r="AW847" s="125"/>
      <c r="AX847" s="125"/>
      <c r="AY847" s="125"/>
      <c r="AZ847" s="125"/>
      <c r="BA847" s="125"/>
      <c r="BB847" s="125"/>
      <c r="BC847" s="125"/>
      <c r="BD847" s="125"/>
      <c r="BE847" s="125"/>
      <c r="BF847" s="125"/>
      <c r="BG847" s="125"/>
      <c r="BH847" s="125"/>
      <c r="BI847" s="125"/>
      <c r="BJ847" s="125"/>
      <c r="BK847" s="125"/>
      <c r="BL847" s="37">
        <f t="shared" si="49"/>
        <v>29.933333333333334</v>
      </c>
      <c r="BM847" s="37">
        <f t="shared" si="50"/>
        <v>39.91111111111111</v>
      </c>
      <c r="BN847" s="34">
        <v>19</v>
      </c>
      <c r="BO847" s="34">
        <v>19</v>
      </c>
      <c r="BP847" s="54">
        <f t="shared" si="51"/>
        <v>77.91111111111111</v>
      </c>
    </row>
    <row r="848" spans="1:68" ht="18" customHeight="1">
      <c r="A848" s="29" t="s">
        <v>250</v>
      </c>
      <c r="B848" s="30"/>
      <c r="C848" s="31" t="s">
        <v>424</v>
      </c>
      <c r="D848" s="31" t="s">
        <v>425</v>
      </c>
      <c r="E848" s="31" t="s">
        <v>426</v>
      </c>
      <c r="F848" s="32" t="s">
        <v>427</v>
      </c>
      <c r="G848" s="33" t="s">
        <v>3004</v>
      </c>
      <c r="H848" s="33" t="s">
        <v>3005</v>
      </c>
      <c r="I848" s="34" t="s">
        <v>2040</v>
      </c>
      <c r="J848" s="35" t="s">
        <v>2362</v>
      </c>
      <c r="K848" s="35" t="s">
        <v>14</v>
      </c>
      <c r="L848" s="125">
        <v>30</v>
      </c>
      <c r="M848" s="125">
        <v>30</v>
      </c>
      <c r="N848" s="125">
        <v>29</v>
      </c>
      <c r="O848" s="125">
        <v>30</v>
      </c>
      <c r="P848" s="125">
        <v>30</v>
      </c>
      <c r="Q848" s="125">
        <v>30</v>
      </c>
      <c r="R848" s="125">
        <v>28</v>
      </c>
      <c r="S848" s="125">
        <v>30</v>
      </c>
      <c r="T848" s="125">
        <v>30</v>
      </c>
      <c r="U848" s="125">
        <v>30</v>
      </c>
      <c r="V848" s="125">
        <v>30</v>
      </c>
      <c r="W848" s="125">
        <v>30</v>
      </c>
      <c r="X848" s="133">
        <v>30</v>
      </c>
      <c r="Y848" s="125"/>
      <c r="Z848" s="125"/>
      <c r="AA848" s="125"/>
      <c r="AB848" s="125"/>
      <c r="AC848" s="125"/>
      <c r="AD848" s="125"/>
      <c r="AE848" s="125"/>
      <c r="AF848" s="125"/>
      <c r="AG848" s="125"/>
      <c r="AH848" s="125"/>
      <c r="AI848" s="125"/>
      <c r="AJ848" s="125"/>
      <c r="AK848" s="125"/>
      <c r="AL848" s="125"/>
      <c r="AM848" s="125"/>
      <c r="AN848" s="125"/>
      <c r="AO848" s="125">
        <v>30</v>
      </c>
      <c r="AP848" s="125">
        <v>30</v>
      </c>
      <c r="AQ848" s="125">
        <v>30</v>
      </c>
      <c r="AR848" s="125">
        <v>30</v>
      </c>
      <c r="AS848" s="125"/>
      <c r="AT848" s="125"/>
      <c r="AU848" s="125"/>
      <c r="AV848" s="125"/>
      <c r="AW848" s="125"/>
      <c r="AX848" s="125"/>
      <c r="AY848" s="125"/>
      <c r="AZ848" s="125"/>
      <c r="BA848" s="125"/>
      <c r="BB848" s="125"/>
      <c r="BC848" s="125"/>
      <c r="BD848" s="125"/>
      <c r="BE848" s="125"/>
      <c r="BF848" s="125"/>
      <c r="BG848" s="125"/>
      <c r="BH848" s="125"/>
      <c r="BI848" s="125"/>
      <c r="BJ848" s="125"/>
      <c r="BK848" s="125"/>
      <c r="BL848" s="37">
        <f t="shared" si="49"/>
        <v>29.823529411764707</v>
      </c>
      <c r="BM848" s="37">
        <f t="shared" si="50"/>
        <v>39.76470588235294</v>
      </c>
      <c r="BN848" s="34">
        <v>20</v>
      </c>
      <c r="BO848" s="34">
        <v>20</v>
      </c>
      <c r="BP848" s="54">
        <f t="shared" si="51"/>
        <v>79.76470588235294</v>
      </c>
    </row>
    <row r="849" spans="1:68" ht="18" customHeight="1">
      <c r="A849" s="29" t="s">
        <v>2370</v>
      </c>
      <c r="B849" s="30"/>
      <c r="C849" s="31" t="s">
        <v>2569</v>
      </c>
      <c r="D849" s="31" t="s">
        <v>2570</v>
      </c>
      <c r="E849" s="31" t="s">
        <v>2373</v>
      </c>
      <c r="F849" s="32" t="s">
        <v>2571</v>
      </c>
      <c r="G849" s="33" t="s">
        <v>2410</v>
      </c>
      <c r="H849" s="33" t="s">
        <v>2074</v>
      </c>
      <c r="I849" s="35" t="s">
        <v>2040</v>
      </c>
      <c r="J849" s="35" t="s">
        <v>2361</v>
      </c>
      <c r="K849" s="35" t="s">
        <v>2548</v>
      </c>
      <c r="L849" s="123">
        <v>30</v>
      </c>
      <c r="M849" s="123">
        <v>30</v>
      </c>
      <c r="N849" s="123">
        <v>30</v>
      </c>
      <c r="O849" s="123">
        <v>30</v>
      </c>
      <c r="P849" s="123">
        <v>30</v>
      </c>
      <c r="Q849" s="123">
        <v>30</v>
      </c>
      <c r="R849" s="123">
        <v>30</v>
      </c>
      <c r="S849" s="123">
        <v>30</v>
      </c>
      <c r="T849" s="123">
        <v>28</v>
      </c>
      <c r="U849" s="123">
        <v>28</v>
      </c>
      <c r="V849" s="123">
        <v>30</v>
      </c>
      <c r="W849" s="123">
        <v>30</v>
      </c>
      <c r="X849" s="123">
        <v>30</v>
      </c>
      <c r="Y849" s="123"/>
      <c r="Z849" s="123"/>
      <c r="AA849" s="123"/>
      <c r="AB849" s="123"/>
      <c r="AC849" s="123"/>
      <c r="AD849" s="123"/>
      <c r="AE849" s="123"/>
      <c r="AF849" s="123"/>
      <c r="AG849" s="123"/>
      <c r="AH849" s="123"/>
      <c r="AI849" s="123"/>
      <c r="AJ849" s="123"/>
      <c r="AK849" s="123"/>
      <c r="AL849" s="123"/>
      <c r="AM849" s="123"/>
      <c r="AN849" s="123"/>
      <c r="AO849" s="123"/>
      <c r="AP849" s="123"/>
      <c r="AQ849" s="123"/>
      <c r="AR849" s="123"/>
      <c r="AS849" s="123"/>
      <c r="AT849" s="123"/>
      <c r="AU849" s="123"/>
      <c r="AV849" s="123"/>
      <c r="AW849" s="123"/>
      <c r="AX849" s="123"/>
      <c r="AY849" s="123"/>
      <c r="AZ849" s="123"/>
      <c r="BA849" s="123"/>
      <c r="BB849" s="123"/>
      <c r="BC849" s="123"/>
      <c r="BD849" s="123">
        <v>30</v>
      </c>
      <c r="BE849" s="123">
        <v>30</v>
      </c>
      <c r="BF849" s="123">
        <v>30</v>
      </c>
      <c r="BG849" s="123">
        <v>30</v>
      </c>
      <c r="BH849" s="123">
        <v>30</v>
      </c>
      <c r="BI849" s="123">
        <v>30</v>
      </c>
      <c r="BJ849" s="123">
        <v>30</v>
      </c>
      <c r="BK849" s="123">
        <v>30</v>
      </c>
      <c r="BL849" s="37">
        <f t="shared" si="49"/>
        <v>29.80952380952381</v>
      </c>
      <c r="BM849" s="37">
        <f t="shared" si="50"/>
        <v>39.74603174603174</v>
      </c>
      <c r="BN849" s="123">
        <v>20</v>
      </c>
      <c r="BO849" s="36">
        <v>20</v>
      </c>
      <c r="BP849" s="54">
        <f t="shared" si="51"/>
        <v>79.74603174603175</v>
      </c>
    </row>
    <row r="850" spans="1:68" ht="18" customHeight="1">
      <c r="A850" s="29" t="s">
        <v>1589</v>
      </c>
      <c r="B850" s="30"/>
      <c r="C850" s="68" t="s">
        <v>1976</v>
      </c>
      <c r="D850" s="31" t="s">
        <v>1771</v>
      </c>
      <c r="E850" s="31" t="s">
        <v>1772</v>
      </c>
      <c r="F850" s="32" t="s">
        <v>2244</v>
      </c>
      <c r="G850" s="33" t="s">
        <v>2069</v>
      </c>
      <c r="H850" s="69" t="s">
        <v>1589</v>
      </c>
      <c r="I850" s="34" t="s">
        <v>2040</v>
      </c>
      <c r="J850" s="69" t="s">
        <v>2361</v>
      </c>
      <c r="K850" s="35" t="s">
        <v>2061</v>
      </c>
      <c r="L850" s="65">
        <v>30</v>
      </c>
      <c r="M850" s="65">
        <v>30</v>
      </c>
      <c r="N850" s="65">
        <v>26</v>
      </c>
      <c r="O850" s="65">
        <v>28</v>
      </c>
      <c r="P850" s="65">
        <v>30</v>
      </c>
      <c r="Q850" s="65">
        <v>30</v>
      </c>
      <c r="R850" s="65">
        <v>27</v>
      </c>
      <c r="S850" s="65">
        <v>30</v>
      </c>
      <c r="T850" s="65">
        <v>30</v>
      </c>
      <c r="U850" s="65">
        <v>30</v>
      </c>
      <c r="V850" s="65">
        <v>26</v>
      </c>
      <c r="W850" s="65">
        <v>27</v>
      </c>
      <c r="X850" s="67">
        <v>30</v>
      </c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>
        <v>30</v>
      </c>
      <c r="BE850" s="65">
        <v>30</v>
      </c>
      <c r="BF850" s="65">
        <v>30</v>
      </c>
      <c r="BG850" s="65">
        <v>30</v>
      </c>
      <c r="BH850" s="65">
        <v>30</v>
      </c>
      <c r="BI850" s="65">
        <v>30</v>
      </c>
      <c r="BJ850" s="65">
        <v>30</v>
      </c>
      <c r="BK850" s="65">
        <v>30</v>
      </c>
      <c r="BL850" s="37">
        <f t="shared" si="49"/>
        <v>29.238095238095237</v>
      </c>
      <c r="BM850" s="37">
        <f t="shared" si="50"/>
        <v>38.98412698412698</v>
      </c>
      <c r="BN850" s="34">
        <v>20</v>
      </c>
      <c r="BO850" s="34">
        <v>20</v>
      </c>
      <c r="BP850" s="54">
        <f t="shared" si="51"/>
        <v>78.98412698412699</v>
      </c>
    </row>
    <row r="851" spans="1:68" ht="18" customHeight="1">
      <c r="A851" s="29" t="s">
        <v>930</v>
      </c>
      <c r="B851" s="30"/>
      <c r="C851" s="31" t="s">
        <v>1131</v>
      </c>
      <c r="D851" s="31" t="s">
        <v>1132</v>
      </c>
      <c r="E851" s="31" t="s">
        <v>1722</v>
      </c>
      <c r="F851" s="32" t="s">
        <v>444</v>
      </c>
      <c r="G851" s="33" t="s">
        <v>56</v>
      </c>
      <c r="H851" s="33" t="s">
        <v>2420</v>
      </c>
      <c r="I851" s="34" t="s">
        <v>2040</v>
      </c>
      <c r="J851" s="35" t="s">
        <v>2362</v>
      </c>
      <c r="K851" s="35" t="s">
        <v>2057</v>
      </c>
      <c r="L851" s="130">
        <v>30</v>
      </c>
      <c r="M851" s="130">
        <v>30</v>
      </c>
      <c r="N851" s="130">
        <v>28</v>
      </c>
      <c r="O851" s="130">
        <v>30</v>
      </c>
      <c r="P851" s="130">
        <v>30</v>
      </c>
      <c r="Q851" s="130">
        <v>30</v>
      </c>
      <c r="R851" s="130">
        <v>30</v>
      </c>
      <c r="S851" s="130">
        <v>30</v>
      </c>
      <c r="T851" s="130">
        <v>30</v>
      </c>
      <c r="U851" s="130">
        <v>30</v>
      </c>
      <c r="V851" s="130">
        <v>29</v>
      </c>
      <c r="W851" s="130">
        <v>30</v>
      </c>
      <c r="X851" s="132">
        <v>28</v>
      </c>
      <c r="Y851" s="130"/>
      <c r="Z851" s="130"/>
      <c r="AA851" s="130"/>
      <c r="AB851" s="130"/>
      <c r="AC851" s="130"/>
      <c r="AD851" s="130"/>
      <c r="AE851" s="130"/>
      <c r="AF851" s="130"/>
      <c r="AG851" s="130"/>
      <c r="AH851" s="130"/>
      <c r="AI851" s="130"/>
      <c r="AJ851" s="130"/>
      <c r="AK851" s="130"/>
      <c r="AL851" s="130"/>
      <c r="AM851" s="130"/>
      <c r="AN851" s="130"/>
      <c r="AO851" s="130">
        <v>30</v>
      </c>
      <c r="AP851" s="130">
        <v>30</v>
      </c>
      <c r="AQ851" s="130">
        <v>30</v>
      </c>
      <c r="AR851" s="130">
        <v>30</v>
      </c>
      <c r="AS851" s="130"/>
      <c r="AT851" s="130"/>
      <c r="AU851" s="130"/>
      <c r="AV851" s="130"/>
      <c r="AW851" s="130"/>
      <c r="AX851" s="130"/>
      <c r="AY851" s="130"/>
      <c r="AZ851" s="130"/>
      <c r="BA851" s="130"/>
      <c r="BB851" s="130"/>
      <c r="BC851" s="130"/>
      <c r="BD851" s="130"/>
      <c r="BE851" s="130"/>
      <c r="BF851" s="130"/>
      <c r="BG851" s="130"/>
      <c r="BH851" s="130"/>
      <c r="BI851" s="130"/>
      <c r="BJ851" s="130"/>
      <c r="BK851" s="130"/>
      <c r="BL851" s="37">
        <f t="shared" si="49"/>
        <v>29.705882352941178</v>
      </c>
      <c r="BM851" s="37">
        <f t="shared" si="50"/>
        <v>39.6078431372549</v>
      </c>
      <c r="BN851" s="34">
        <v>19</v>
      </c>
      <c r="BO851" s="34">
        <v>20</v>
      </c>
      <c r="BP851" s="54">
        <f t="shared" si="51"/>
        <v>78.6078431372549</v>
      </c>
    </row>
    <row r="852" spans="1:68" s="4" customFormat="1" ht="18" customHeight="1">
      <c r="A852" s="29" t="s">
        <v>930</v>
      </c>
      <c r="B852" s="30"/>
      <c r="C852" s="31" t="s">
        <v>1136</v>
      </c>
      <c r="D852" s="31" t="s">
        <v>1137</v>
      </c>
      <c r="E852" s="31" t="s">
        <v>1138</v>
      </c>
      <c r="F852" s="32" t="s">
        <v>2471</v>
      </c>
      <c r="G852" s="33" t="s">
        <v>56</v>
      </c>
      <c r="H852" s="33" t="s">
        <v>2420</v>
      </c>
      <c r="I852" s="34" t="s">
        <v>2040</v>
      </c>
      <c r="J852" s="35" t="s">
        <v>2362</v>
      </c>
      <c r="K852" s="35" t="s">
        <v>2057</v>
      </c>
      <c r="L852" s="130">
        <v>30</v>
      </c>
      <c r="M852" s="130" t="s">
        <v>2390</v>
      </c>
      <c r="N852" s="130" t="s">
        <v>2390</v>
      </c>
      <c r="O852" s="130">
        <v>30</v>
      </c>
      <c r="P852" s="130">
        <v>30</v>
      </c>
      <c r="Q852" s="130">
        <v>30</v>
      </c>
      <c r="R852" s="130">
        <v>30</v>
      </c>
      <c r="S852" s="130">
        <v>30</v>
      </c>
      <c r="T852" s="130">
        <v>30</v>
      </c>
      <c r="U852" s="130">
        <v>30</v>
      </c>
      <c r="V852" s="130">
        <v>29</v>
      </c>
      <c r="W852" s="130">
        <v>30</v>
      </c>
      <c r="X852" s="132">
        <v>28</v>
      </c>
      <c r="Y852" s="130"/>
      <c r="Z852" s="130"/>
      <c r="AA852" s="130"/>
      <c r="AB852" s="130"/>
      <c r="AC852" s="130"/>
      <c r="AD852" s="130"/>
      <c r="AE852" s="130"/>
      <c r="AF852" s="130"/>
      <c r="AG852" s="130"/>
      <c r="AH852" s="130"/>
      <c r="AI852" s="130"/>
      <c r="AJ852" s="130"/>
      <c r="AK852" s="130"/>
      <c r="AL852" s="130"/>
      <c r="AM852" s="130"/>
      <c r="AN852" s="130"/>
      <c r="AO852" s="130">
        <v>30</v>
      </c>
      <c r="AP852" s="130">
        <v>30</v>
      </c>
      <c r="AQ852" s="130">
        <v>30</v>
      </c>
      <c r="AR852" s="130">
        <v>30</v>
      </c>
      <c r="AS852" s="130"/>
      <c r="AT852" s="130"/>
      <c r="AU852" s="130"/>
      <c r="AV852" s="130"/>
      <c r="AW852" s="130"/>
      <c r="AX852" s="130"/>
      <c r="AY852" s="130"/>
      <c r="AZ852" s="130"/>
      <c r="BA852" s="130"/>
      <c r="BB852" s="130"/>
      <c r="BC852" s="130"/>
      <c r="BD852" s="130"/>
      <c r="BE852" s="130"/>
      <c r="BF852" s="130"/>
      <c r="BG852" s="130"/>
      <c r="BH852" s="130"/>
      <c r="BI852" s="130"/>
      <c r="BJ852" s="130"/>
      <c r="BK852" s="130"/>
      <c r="BL852" s="37">
        <f t="shared" si="49"/>
        <v>29.8</v>
      </c>
      <c r="BM852" s="37">
        <f t="shared" si="50"/>
        <v>39.733333333333334</v>
      </c>
      <c r="BN852" s="34">
        <v>20</v>
      </c>
      <c r="BO852" s="34">
        <v>20</v>
      </c>
      <c r="BP852" s="54">
        <f t="shared" si="51"/>
        <v>79.73333333333333</v>
      </c>
    </row>
    <row r="853" spans="1:68" ht="18" customHeight="1">
      <c r="A853" s="29" t="s">
        <v>930</v>
      </c>
      <c r="B853" s="30"/>
      <c r="C853" s="31" t="s">
        <v>1148</v>
      </c>
      <c r="D853" s="31" t="s">
        <v>1149</v>
      </c>
      <c r="E853" s="31" t="s">
        <v>1704</v>
      </c>
      <c r="F853" s="32" t="s">
        <v>1150</v>
      </c>
      <c r="G853" s="33" t="s">
        <v>1151</v>
      </c>
      <c r="H853" s="33" t="s">
        <v>2420</v>
      </c>
      <c r="I853" s="34" t="s">
        <v>2040</v>
      </c>
      <c r="J853" s="35" t="s">
        <v>2362</v>
      </c>
      <c r="K853" s="35" t="s">
        <v>2057</v>
      </c>
      <c r="L853" s="130">
        <v>30</v>
      </c>
      <c r="M853" s="130" t="s">
        <v>2390</v>
      </c>
      <c r="N853" s="130">
        <v>30</v>
      </c>
      <c r="O853" s="130">
        <v>30</v>
      </c>
      <c r="P853" s="130">
        <v>30</v>
      </c>
      <c r="Q853" s="130">
        <v>30</v>
      </c>
      <c r="R853" s="130">
        <v>30</v>
      </c>
      <c r="S853" s="130">
        <v>30</v>
      </c>
      <c r="T853" s="130">
        <v>30</v>
      </c>
      <c r="U853" s="130">
        <v>30</v>
      </c>
      <c r="V853" s="130">
        <v>30</v>
      </c>
      <c r="W853" s="130">
        <v>30</v>
      </c>
      <c r="X853" s="132">
        <v>30</v>
      </c>
      <c r="Y853" s="130"/>
      <c r="Z853" s="130"/>
      <c r="AA853" s="130"/>
      <c r="AB853" s="130"/>
      <c r="AC853" s="130"/>
      <c r="AD853" s="130"/>
      <c r="AE853" s="130"/>
      <c r="AF853" s="130"/>
      <c r="AG853" s="130"/>
      <c r="AH853" s="130"/>
      <c r="AI853" s="130"/>
      <c r="AJ853" s="130"/>
      <c r="AK853" s="130"/>
      <c r="AL853" s="130"/>
      <c r="AM853" s="130"/>
      <c r="AN853" s="130"/>
      <c r="AO853" s="130">
        <v>30</v>
      </c>
      <c r="AP853" s="130">
        <v>30</v>
      </c>
      <c r="AQ853" s="130">
        <v>30</v>
      </c>
      <c r="AR853" s="130">
        <v>30</v>
      </c>
      <c r="AS853" s="130"/>
      <c r="AT853" s="130"/>
      <c r="AU853" s="130"/>
      <c r="AV853" s="130"/>
      <c r="AW853" s="130"/>
      <c r="AX853" s="130"/>
      <c r="AY853" s="130"/>
      <c r="AZ853" s="130"/>
      <c r="BA853" s="130"/>
      <c r="BB853" s="130"/>
      <c r="BC853" s="130"/>
      <c r="BD853" s="130"/>
      <c r="BE853" s="130"/>
      <c r="BF853" s="130"/>
      <c r="BG853" s="130"/>
      <c r="BH853" s="130"/>
      <c r="BI853" s="130"/>
      <c r="BJ853" s="130"/>
      <c r="BK853" s="130"/>
      <c r="BL853" s="37">
        <f t="shared" si="49"/>
        <v>30</v>
      </c>
      <c r="BM853" s="37">
        <f t="shared" si="50"/>
        <v>40</v>
      </c>
      <c r="BN853" s="34">
        <v>19</v>
      </c>
      <c r="BO853" s="34">
        <v>20</v>
      </c>
      <c r="BP853" s="54">
        <f t="shared" si="51"/>
        <v>79</v>
      </c>
    </row>
    <row r="854" spans="1:68" ht="18" customHeight="1">
      <c r="A854" s="29" t="s">
        <v>526</v>
      </c>
      <c r="B854" s="30"/>
      <c r="C854" s="31" t="s">
        <v>837</v>
      </c>
      <c r="D854" s="31" t="s">
        <v>838</v>
      </c>
      <c r="E854" s="31" t="s">
        <v>1824</v>
      </c>
      <c r="F854" s="32" t="s">
        <v>839</v>
      </c>
      <c r="G854" s="33" t="s">
        <v>2080</v>
      </c>
      <c r="H854" s="33" t="s">
        <v>2074</v>
      </c>
      <c r="I854" s="36" t="s">
        <v>2039</v>
      </c>
      <c r="J854" s="35" t="s">
        <v>2362</v>
      </c>
      <c r="K854" s="35" t="s">
        <v>547</v>
      </c>
      <c r="L854" s="130">
        <v>29</v>
      </c>
      <c r="M854" s="130">
        <v>30</v>
      </c>
      <c r="N854" s="132">
        <v>29</v>
      </c>
      <c r="O854" s="130">
        <v>30</v>
      </c>
      <c r="P854" s="130">
        <v>30</v>
      </c>
      <c r="Q854" s="130">
        <v>30</v>
      </c>
      <c r="R854" s="130">
        <v>30</v>
      </c>
      <c r="S854" s="130">
        <v>28</v>
      </c>
      <c r="T854" s="130">
        <v>30</v>
      </c>
      <c r="U854" s="130">
        <v>29</v>
      </c>
      <c r="V854" s="130">
        <v>30</v>
      </c>
      <c r="W854" s="130">
        <v>30</v>
      </c>
      <c r="X854" s="132">
        <v>30</v>
      </c>
      <c r="Y854" s="132"/>
      <c r="Z854" s="132"/>
      <c r="AA854" s="130"/>
      <c r="AB854" s="130"/>
      <c r="AC854" s="130"/>
      <c r="AD854" s="130"/>
      <c r="AE854" s="130"/>
      <c r="AF854" s="130"/>
      <c r="AG854" s="130"/>
      <c r="AH854" s="130"/>
      <c r="AI854" s="130"/>
      <c r="AJ854" s="130"/>
      <c r="AK854" s="130"/>
      <c r="AL854" s="130"/>
      <c r="AM854" s="130"/>
      <c r="AN854" s="130"/>
      <c r="AO854" s="130"/>
      <c r="AP854" s="130"/>
      <c r="AQ854" s="130"/>
      <c r="AR854" s="130"/>
      <c r="AS854" s="129"/>
      <c r="AT854" s="130"/>
      <c r="AU854" s="130">
        <v>30</v>
      </c>
      <c r="AV854" s="130">
        <v>30</v>
      </c>
      <c r="AW854" s="130">
        <v>24</v>
      </c>
      <c r="AX854" s="130">
        <v>24</v>
      </c>
      <c r="AY854" s="130">
        <v>30</v>
      </c>
      <c r="AZ854" s="130">
        <v>30</v>
      </c>
      <c r="BA854" s="130"/>
      <c r="BB854" s="129"/>
      <c r="BC854" s="129"/>
      <c r="BD854" s="129"/>
      <c r="BE854" s="129"/>
      <c r="BF854" s="129"/>
      <c r="BG854" s="129"/>
      <c r="BH854" s="129"/>
      <c r="BI854" s="129"/>
      <c r="BJ854" s="129"/>
      <c r="BK854" s="129"/>
      <c r="BL854" s="37">
        <f t="shared" si="49"/>
        <v>29.105263157894736</v>
      </c>
      <c r="BM854" s="37">
        <f t="shared" si="50"/>
        <v>38.807017543859644</v>
      </c>
      <c r="BN854" s="34">
        <v>20</v>
      </c>
      <c r="BO854" s="34">
        <v>20</v>
      </c>
      <c r="BP854" s="54">
        <f t="shared" si="51"/>
        <v>78.80701754385964</v>
      </c>
    </row>
    <row r="855" spans="1:68" ht="18" customHeight="1">
      <c r="A855" s="29" t="s">
        <v>2370</v>
      </c>
      <c r="B855" s="30"/>
      <c r="C855" s="31" t="s">
        <v>2620</v>
      </c>
      <c r="D855" s="31" t="s">
        <v>2621</v>
      </c>
      <c r="E855" s="31" t="s">
        <v>2475</v>
      </c>
      <c r="F855" s="32" t="s">
        <v>2622</v>
      </c>
      <c r="G855" s="33" t="s">
        <v>2299</v>
      </c>
      <c r="H855" s="33" t="s">
        <v>2074</v>
      </c>
      <c r="I855" s="35" t="s">
        <v>2040</v>
      </c>
      <c r="J855" s="35" t="s">
        <v>2362</v>
      </c>
      <c r="K855" s="35" t="s">
        <v>2623</v>
      </c>
      <c r="L855" s="97">
        <v>30</v>
      </c>
      <c r="M855" s="97">
        <v>28</v>
      </c>
      <c r="N855" s="101">
        <v>30</v>
      </c>
      <c r="O855" s="97">
        <v>30</v>
      </c>
      <c r="P855" s="101">
        <v>30</v>
      </c>
      <c r="Q855" s="101">
        <v>30</v>
      </c>
      <c r="R855" s="97">
        <v>30</v>
      </c>
      <c r="S855" s="97">
        <v>30</v>
      </c>
      <c r="T855" s="97">
        <v>27</v>
      </c>
      <c r="U855" s="97">
        <v>28</v>
      </c>
      <c r="V855" s="97">
        <v>26</v>
      </c>
      <c r="W855" s="97">
        <v>30</v>
      </c>
      <c r="X855" s="101">
        <v>30</v>
      </c>
      <c r="Y855" s="101">
        <v>30</v>
      </c>
      <c r="Z855" s="101">
        <v>30</v>
      </c>
      <c r="AA855" s="101">
        <v>30</v>
      </c>
      <c r="AB855" s="101">
        <v>30</v>
      </c>
      <c r="AC855" s="101">
        <v>30</v>
      </c>
      <c r="AD855" s="101"/>
      <c r="AE855" s="101"/>
      <c r="AF855" s="101"/>
      <c r="AG855" s="101"/>
      <c r="AH855" s="101"/>
      <c r="AI855" s="101"/>
      <c r="AJ855" s="101"/>
      <c r="AK855" s="101"/>
      <c r="AL855" s="101"/>
      <c r="AM855" s="101"/>
      <c r="AN855" s="97"/>
      <c r="AO855" s="97"/>
      <c r="AP855" s="97"/>
      <c r="AQ855" s="97"/>
      <c r="AR855" s="97"/>
      <c r="AS855" s="97"/>
      <c r="AT855" s="101"/>
      <c r="AU855" s="101"/>
      <c r="AV855" s="101"/>
      <c r="AW855" s="101"/>
      <c r="AX855" s="101"/>
      <c r="AY855" s="101"/>
      <c r="AZ855" s="101"/>
      <c r="BA855" s="97"/>
      <c r="BB855" s="97"/>
      <c r="BC855" s="97"/>
      <c r="BD855" s="97"/>
      <c r="BE855" s="97"/>
      <c r="BF855" s="97"/>
      <c r="BG855" s="97"/>
      <c r="BH855" s="97"/>
      <c r="BI855" s="97"/>
      <c r="BJ855" s="97"/>
      <c r="BK855" s="97"/>
      <c r="BL855" s="37">
        <f t="shared" si="49"/>
        <v>29.38888888888889</v>
      </c>
      <c r="BM855" s="37">
        <f t="shared" si="50"/>
        <v>39.18518518518519</v>
      </c>
      <c r="BN855" s="101">
        <v>20</v>
      </c>
      <c r="BO855" s="36">
        <v>20</v>
      </c>
      <c r="BP855" s="54">
        <f t="shared" si="51"/>
        <v>79.18518518518519</v>
      </c>
    </row>
    <row r="856" spans="1:68" s="4" customFormat="1" ht="18" customHeight="1">
      <c r="A856" s="29" t="s">
        <v>930</v>
      </c>
      <c r="B856" s="30"/>
      <c r="C856" s="31" t="s">
        <v>1170</v>
      </c>
      <c r="D856" s="31" t="s">
        <v>1171</v>
      </c>
      <c r="E856" s="31" t="s">
        <v>1172</v>
      </c>
      <c r="F856" s="32" t="s">
        <v>1173</v>
      </c>
      <c r="G856" s="33" t="s">
        <v>1174</v>
      </c>
      <c r="H856" s="33" t="s">
        <v>2420</v>
      </c>
      <c r="I856" s="34" t="s">
        <v>2040</v>
      </c>
      <c r="J856" s="35" t="s">
        <v>2362</v>
      </c>
      <c r="K856" s="35" t="s">
        <v>2057</v>
      </c>
      <c r="L856" s="125">
        <v>30</v>
      </c>
      <c r="M856" s="125">
        <v>30</v>
      </c>
      <c r="N856" s="125">
        <v>30</v>
      </c>
      <c r="O856" s="125">
        <v>30</v>
      </c>
      <c r="P856" s="125">
        <v>30</v>
      </c>
      <c r="Q856" s="125">
        <v>30</v>
      </c>
      <c r="R856" s="125">
        <v>30</v>
      </c>
      <c r="S856" s="125">
        <v>30</v>
      </c>
      <c r="T856" s="125">
        <v>30</v>
      </c>
      <c r="U856" s="125">
        <v>30</v>
      </c>
      <c r="V856" s="125">
        <v>30</v>
      </c>
      <c r="W856" s="125">
        <v>30</v>
      </c>
      <c r="X856" s="133">
        <v>28</v>
      </c>
      <c r="Y856" s="125"/>
      <c r="Z856" s="125"/>
      <c r="AA856" s="125"/>
      <c r="AB856" s="125"/>
      <c r="AC856" s="125"/>
      <c r="AD856" s="125"/>
      <c r="AE856" s="125"/>
      <c r="AF856" s="125"/>
      <c r="AG856" s="125"/>
      <c r="AH856" s="125"/>
      <c r="AI856" s="125"/>
      <c r="AJ856" s="125"/>
      <c r="AK856" s="125"/>
      <c r="AL856" s="125"/>
      <c r="AM856" s="125"/>
      <c r="AN856" s="125"/>
      <c r="AO856" s="125">
        <v>29</v>
      </c>
      <c r="AP856" s="125">
        <v>29</v>
      </c>
      <c r="AQ856" s="125">
        <v>30</v>
      </c>
      <c r="AR856" s="125">
        <v>30</v>
      </c>
      <c r="AS856" s="125"/>
      <c r="AT856" s="125"/>
      <c r="AU856" s="125"/>
      <c r="AV856" s="125"/>
      <c r="AW856" s="125"/>
      <c r="AX856" s="125"/>
      <c r="AY856" s="125"/>
      <c r="AZ856" s="125"/>
      <c r="BA856" s="125"/>
      <c r="BB856" s="125"/>
      <c r="BC856" s="125"/>
      <c r="BD856" s="125"/>
      <c r="BE856" s="125"/>
      <c r="BF856" s="125"/>
      <c r="BG856" s="125"/>
      <c r="BH856" s="125"/>
      <c r="BI856" s="125"/>
      <c r="BJ856" s="125"/>
      <c r="BK856" s="125"/>
      <c r="BL856" s="37">
        <f t="shared" si="49"/>
        <v>29.764705882352942</v>
      </c>
      <c r="BM856" s="37">
        <f t="shared" si="50"/>
        <v>39.686274509803916</v>
      </c>
      <c r="BN856" s="34">
        <v>19</v>
      </c>
      <c r="BO856" s="34">
        <v>19</v>
      </c>
      <c r="BP856" s="54">
        <f t="shared" si="51"/>
        <v>77.68627450980392</v>
      </c>
    </row>
    <row r="857" spans="1:68" s="4" customFormat="1" ht="18" customHeight="1">
      <c r="A857" s="29" t="s">
        <v>930</v>
      </c>
      <c r="B857" s="30"/>
      <c r="C857" s="31" t="s">
        <v>1175</v>
      </c>
      <c r="D857" s="31" t="s">
        <v>1176</v>
      </c>
      <c r="E857" s="31" t="s">
        <v>1820</v>
      </c>
      <c r="F857" s="32" t="s">
        <v>1177</v>
      </c>
      <c r="G857" s="33" t="s">
        <v>277</v>
      </c>
      <c r="H857" s="33" t="s">
        <v>2420</v>
      </c>
      <c r="I857" s="34" t="s">
        <v>2039</v>
      </c>
      <c r="J857" s="35" t="s">
        <v>2362</v>
      </c>
      <c r="K857" s="35" t="s">
        <v>2057</v>
      </c>
      <c r="L857" s="125">
        <v>30</v>
      </c>
      <c r="M857" s="125">
        <v>30</v>
      </c>
      <c r="N857" s="125">
        <v>30</v>
      </c>
      <c r="O857" s="125">
        <v>30</v>
      </c>
      <c r="P857" s="125">
        <v>30</v>
      </c>
      <c r="Q857" s="125">
        <v>30</v>
      </c>
      <c r="R857" s="125">
        <v>30</v>
      </c>
      <c r="S857" s="125">
        <v>30</v>
      </c>
      <c r="T857" s="125">
        <v>30</v>
      </c>
      <c r="U857" s="125">
        <v>30</v>
      </c>
      <c r="V857" s="125">
        <v>30</v>
      </c>
      <c r="W857" s="125">
        <v>30</v>
      </c>
      <c r="X857" s="133">
        <v>28</v>
      </c>
      <c r="Y857" s="125"/>
      <c r="Z857" s="125"/>
      <c r="AA857" s="125"/>
      <c r="AB857" s="125"/>
      <c r="AC857" s="125"/>
      <c r="AD857" s="125"/>
      <c r="AE857" s="125"/>
      <c r="AF857" s="125"/>
      <c r="AG857" s="125"/>
      <c r="AH857" s="125"/>
      <c r="AI857" s="125"/>
      <c r="AJ857" s="125"/>
      <c r="AK857" s="125"/>
      <c r="AL857" s="125"/>
      <c r="AM857" s="125"/>
      <c r="AN857" s="125"/>
      <c r="AO857" s="125">
        <v>30</v>
      </c>
      <c r="AP857" s="125">
        <v>29</v>
      </c>
      <c r="AQ857" s="125">
        <v>29</v>
      </c>
      <c r="AR857" s="125">
        <v>29</v>
      </c>
      <c r="AS857" s="125"/>
      <c r="AT857" s="125"/>
      <c r="AU857" s="125"/>
      <c r="AV857" s="125"/>
      <c r="AW857" s="125"/>
      <c r="AX857" s="125"/>
      <c r="AY857" s="125"/>
      <c r="AZ857" s="125"/>
      <c r="BA857" s="125"/>
      <c r="BB857" s="125"/>
      <c r="BC857" s="125"/>
      <c r="BD857" s="125"/>
      <c r="BE857" s="125"/>
      <c r="BF857" s="125"/>
      <c r="BG857" s="125"/>
      <c r="BH857" s="125"/>
      <c r="BI857" s="125"/>
      <c r="BJ857" s="125"/>
      <c r="BK857" s="125"/>
      <c r="BL857" s="37">
        <f t="shared" si="49"/>
        <v>29.705882352941178</v>
      </c>
      <c r="BM857" s="37">
        <f t="shared" si="50"/>
        <v>39.6078431372549</v>
      </c>
      <c r="BN857" s="34">
        <v>20</v>
      </c>
      <c r="BO857" s="34">
        <v>20</v>
      </c>
      <c r="BP857" s="54">
        <f t="shared" si="51"/>
        <v>79.6078431372549</v>
      </c>
    </row>
    <row r="858" spans="1:68" ht="18" customHeight="1">
      <c r="A858" s="29" t="s">
        <v>930</v>
      </c>
      <c r="B858" s="30"/>
      <c r="C858" s="31" t="s">
        <v>1178</v>
      </c>
      <c r="D858" s="31" t="s">
        <v>464</v>
      </c>
      <c r="E858" s="31" t="s">
        <v>1179</v>
      </c>
      <c r="F858" s="32" t="s">
        <v>1180</v>
      </c>
      <c r="G858" s="33" t="s">
        <v>2080</v>
      </c>
      <c r="H858" s="33" t="s">
        <v>2074</v>
      </c>
      <c r="I858" s="34" t="s">
        <v>2040</v>
      </c>
      <c r="J858" s="35" t="s">
        <v>2362</v>
      </c>
      <c r="K858" s="35" t="s">
        <v>2046</v>
      </c>
      <c r="L858" s="130" t="s">
        <v>2390</v>
      </c>
      <c r="M858" s="125">
        <v>30</v>
      </c>
      <c r="N858" s="125">
        <v>29</v>
      </c>
      <c r="O858" s="125">
        <v>30</v>
      </c>
      <c r="P858" s="125">
        <v>30</v>
      </c>
      <c r="Q858" s="125">
        <v>30</v>
      </c>
      <c r="R858" s="125">
        <v>30</v>
      </c>
      <c r="S858" s="125">
        <v>30</v>
      </c>
      <c r="T858" s="125">
        <v>30</v>
      </c>
      <c r="U858" s="125">
        <v>30</v>
      </c>
      <c r="V858" s="125">
        <v>29</v>
      </c>
      <c r="W858" s="125">
        <v>30</v>
      </c>
      <c r="X858" s="133">
        <v>28</v>
      </c>
      <c r="Y858" s="125"/>
      <c r="Z858" s="125"/>
      <c r="AA858" s="125"/>
      <c r="AB858" s="125"/>
      <c r="AC858" s="125"/>
      <c r="AD858" s="125"/>
      <c r="AE858" s="125"/>
      <c r="AF858" s="125"/>
      <c r="AG858" s="125"/>
      <c r="AH858" s="125"/>
      <c r="AI858" s="125"/>
      <c r="AJ858" s="125"/>
      <c r="AK858" s="125"/>
      <c r="AL858" s="125"/>
      <c r="AM858" s="125"/>
      <c r="AN858" s="125"/>
      <c r="AO858" s="125">
        <v>30</v>
      </c>
      <c r="AP858" s="125">
        <v>30</v>
      </c>
      <c r="AQ858" s="125">
        <v>30</v>
      </c>
      <c r="AR858" s="125">
        <v>30</v>
      </c>
      <c r="AS858" s="125"/>
      <c r="AT858" s="125"/>
      <c r="AU858" s="125"/>
      <c r="AV858" s="125"/>
      <c r="AW858" s="125"/>
      <c r="AX858" s="125"/>
      <c r="AY858" s="125"/>
      <c r="AZ858" s="125"/>
      <c r="BA858" s="125"/>
      <c r="BB858" s="125"/>
      <c r="BC858" s="125"/>
      <c r="BD858" s="125"/>
      <c r="BE858" s="125"/>
      <c r="BF858" s="125"/>
      <c r="BG858" s="125"/>
      <c r="BH858" s="125"/>
      <c r="BI858" s="125"/>
      <c r="BJ858" s="125"/>
      <c r="BK858" s="125"/>
      <c r="BL858" s="37">
        <f t="shared" si="49"/>
        <v>29.75</v>
      </c>
      <c r="BM858" s="37">
        <f t="shared" si="50"/>
        <v>39.666666666666664</v>
      </c>
      <c r="BN858" s="34">
        <v>19</v>
      </c>
      <c r="BO858" s="34">
        <v>19</v>
      </c>
      <c r="BP858" s="54">
        <f t="shared" si="51"/>
        <v>77.66666666666666</v>
      </c>
    </row>
    <row r="859" spans="1:68" ht="18" customHeight="1">
      <c r="A859" s="29" t="s">
        <v>526</v>
      </c>
      <c r="B859" s="30"/>
      <c r="C859" s="31" t="s">
        <v>842</v>
      </c>
      <c r="D859" s="31" t="s">
        <v>843</v>
      </c>
      <c r="E859" s="31" t="s">
        <v>844</v>
      </c>
      <c r="F859" s="32" t="s">
        <v>2564</v>
      </c>
      <c r="G859" s="33" t="s">
        <v>845</v>
      </c>
      <c r="H859" s="33" t="s">
        <v>2169</v>
      </c>
      <c r="I859" s="36" t="s">
        <v>2040</v>
      </c>
      <c r="J859" s="35" t="s">
        <v>2362</v>
      </c>
      <c r="K859" s="35" t="s">
        <v>538</v>
      </c>
      <c r="L859" s="125">
        <v>30</v>
      </c>
      <c r="M859" s="125">
        <v>30</v>
      </c>
      <c r="N859" s="133">
        <v>29</v>
      </c>
      <c r="O859" s="125">
        <v>30</v>
      </c>
      <c r="P859" s="125">
        <v>30</v>
      </c>
      <c r="Q859" s="125">
        <v>30</v>
      </c>
      <c r="R859" s="125">
        <v>30</v>
      </c>
      <c r="S859" s="125">
        <v>28</v>
      </c>
      <c r="T859" s="125">
        <v>30</v>
      </c>
      <c r="U859" s="125">
        <v>30</v>
      </c>
      <c r="V859" s="125">
        <v>30</v>
      </c>
      <c r="W859" s="125">
        <v>28</v>
      </c>
      <c r="X859" s="133">
        <v>30</v>
      </c>
      <c r="Y859" s="133">
        <v>30</v>
      </c>
      <c r="Z859" s="133">
        <v>30</v>
      </c>
      <c r="AA859" s="125">
        <v>29</v>
      </c>
      <c r="AB859" s="125">
        <v>30</v>
      </c>
      <c r="AC859" s="125">
        <v>29</v>
      </c>
      <c r="AD859" s="125"/>
      <c r="AE859" s="125"/>
      <c r="AF859" s="125"/>
      <c r="AG859" s="125"/>
      <c r="AH859" s="125"/>
      <c r="AI859" s="125"/>
      <c r="AJ859" s="125"/>
      <c r="AK859" s="125"/>
      <c r="AL859" s="125"/>
      <c r="AM859" s="125"/>
      <c r="AN859" s="125"/>
      <c r="AO859" s="125"/>
      <c r="AP859" s="125"/>
      <c r="AQ859" s="125"/>
      <c r="AR859" s="125"/>
      <c r="AS859" s="127"/>
      <c r="AT859" s="125"/>
      <c r="AU859" s="125"/>
      <c r="AV859" s="125"/>
      <c r="AW859" s="125"/>
      <c r="AX859" s="125"/>
      <c r="AY859" s="125"/>
      <c r="AZ859" s="125"/>
      <c r="BA859" s="125"/>
      <c r="BB859" s="127"/>
      <c r="BC859" s="127"/>
      <c r="BD859" s="127"/>
      <c r="BE859" s="127"/>
      <c r="BF859" s="127"/>
      <c r="BG859" s="127"/>
      <c r="BH859" s="127"/>
      <c r="BI859" s="127"/>
      <c r="BJ859" s="127"/>
      <c r="BK859" s="127"/>
      <c r="BL859" s="37">
        <f t="shared" si="49"/>
        <v>29.61111111111111</v>
      </c>
      <c r="BM859" s="37">
        <f t="shared" si="50"/>
        <v>39.48148148148148</v>
      </c>
      <c r="BN859" s="34">
        <v>18</v>
      </c>
      <c r="BO859" s="34">
        <v>18</v>
      </c>
      <c r="BP859" s="54">
        <f t="shared" si="51"/>
        <v>75.48148148148148</v>
      </c>
    </row>
    <row r="860" spans="1:68" ht="18" customHeight="1">
      <c r="A860" s="29" t="s">
        <v>526</v>
      </c>
      <c r="B860" s="30"/>
      <c r="C860" s="31" t="s">
        <v>846</v>
      </c>
      <c r="D860" s="31" t="s">
        <v>468</v>
      </c>
      <c r="E860" s="31" t="s">
        <v>847</v>
      </c>
      <c r="F860" s="32" t="s">
        <v>848</v>
      </c>
      <c r="G860" s="33" t="s">
        <v>2587</v>
      </c>
      <c r="H860" s="33" t="s">
        <v>2074</v>
      </c>
      <c r="I860" s="36" t="s">
        <v>2040</v>
      </c>
      <c r="J860" s="35" t="s">
        <v>2362</v>
      </c>
      <c r="K860" s="35" t="s">
        <v>547</v>
      </c>
      <c r="L860" s="125" t="s">
        <v>2390</v>
      </c>
      <c r="M860" s="125">
        <v>30</v>
      </c>
      <c r="N860" s="133">
        <v>29</v>
      </c>
      <c r="O860" s="125">
        <v>30</v>
      </c>
      <c r="P860" s="125">
        <v>30</v>
      </c>
      <c r="Q860" s="125">
        <v>30</v>
      </c>
      <c r="R860" s="125">
        <v>30</v>
      </c>
      <c r="S860" s="125">
        <v>28</v>
      </c>
      <c r="T860" s="125">
        <v>30</v>
      </c>
      <c r="U860" s="125">
        <v>30</v>
      </c>
      <c r="V860" s="125">
        <v>30</v>
      </c>
      <c r="W860" s="125">
        <v>27</v>
      </c>
      <c r="X860" s="133" t="s">
        <v>2390</v>
      </c>
      <c r="Y860" s="133"/>
      <c r="Z860" s="133"/>
      <c r="AA860" s="125"/>
      <c r="AB860" s="125"/>
      <c r="AC860" s="125"/>
      <c r="AD860" s="125"/>
      <c r="AE860" s="125"/>
      <c r="AF860" s="125"/>
      <c r="AG860" s="125"/>
      <c r="AH860" s="125"/>
      <c r="AI860" s="125"/>
      <c r="AJ860" s="125"/>
      <c r="AK860" s="125"/>
      <c r="AL860" s="125"/>
      <c r="AM860" s="125"/>
      <c r="AN860" s="125"/>
      <c r="AO860" s="125"/>
      <c r="AP860" s="125"/>
      <c r="AQ860" s="125"/>
      <c r="AR860" s="125"/>
      <c r="AS860" s="127"/>
      <c r="AT860" s="125"/>
      <c r="AU860" s="125">
        <v>30</v>
      </c>
      <c r="AV860" s="125">
        <v>30</v>
      </c>
      <c r="AW860" s="125">
        <v>26</v>
      </c>
      <c r="AX860" s="125">
        <v>26</v>
      </c>
      <c r="AY860" s="125">
        <v>30</v>
      </c>
      <c r="AZ860" s="125">
        <v>30</v>
      </c>
      <c r="BA860" s="125"/>
      <c r="BB860" s="127"/>
      <c r="BC860" s="127"/>
      <c r="BD860" s="127"/>
      <c r="BE860" s="127"/>
      <c r="BF860" s="127"/>
      <c r="BG860" s="127"/>
      <c r="BH860" s="127"/>
      <c r="BI860" s="127"/>
      <c r="BJ860" s="127"/>
      <c r="BK860" s="127"/>
      <c r="BL860" s="37">
        <f t="shared" si="49"/>
        <v>29.176470588235293</v>
      </c>
      <c r="BM860" s="37">
        <f t="shared" si="50"/>
        <v>38.90196078431372</v>
      </c>
      <c r="BN860" s="34">
        <v>20</v>
      </c>
      <c r="BO860" s="34">
        <v>20</v>
      </c>
      <c r="BP860" s="54">
        <f t="shared" si="51"/>
        <v>78.90196078431373</v>
      </c>
    </row>
    <row r="861" spans="1:68" ht="18" customHeight="1">
      <c r="A861" s="29" t="s">
        <v>9</v>
      </c>
      <c r="B861" s="30"/>
      <c r="C861" s="31" t="s">
        <v>167</v>
      </c>
      <c r="D861" s="31" t="s">
        <v>168</v>
      </c>
      <c r="E861" s="31" t="s">
        <v>169</v>
      </c>
      <c r="F861" s="32" t="s">
        <v>170</v>
      </c>
      <c r="G861" s="33" t="s">
        <v>2460</v>
      </c>
      <c r="H861" s="33" t="s">
        <v>2176</v>
      </c>
      <c r="I861" s="34" t="s">
        <v>2040</v>
      </c>
      <c r="J861" s="35" t="s">
        <v>2362</v>
      </c>
      <c r="K861" s="35" t="s">
        <v>103</v>
      </c>
      <c r="L861" s="125">
        <v>28</v>
      </c>
      <c r="M861" s="125">
        <v>29</v>
      </c>
      <c r="N861" s="125">
        <v>30</v>
      </c>
      <c r="O861" s="125">
        <v>30</v>
      </c>
      <c r="P861" s="125">
        <v>30</v>
      </c>
      <c r="Q861" s="125">
        <v>28</v>
      </c>
      <c r="R861" s="125">
        <v>29</v>
      </c>
      <c r="S861" s="125">
        <v>28</v>
      </c>
      <c r="T861" s="125">
        <v>30</v>
      </c>
      <c r="U861" s="125">
        <v>29</v>
      </c>
      <c r="V861" s="125">
        <v>28</v>
      </c>
      <c r="W861" s="125">
        <v>28</v>
      </c>
      <c r="X861" s="133">
        <v>30</v>
      </c>
      <c r="Y861" s="125"/>
      <c r="Z861" s="125"/>
      <c r="AA861" s="125"/>
      <c r="AB861" s="125"/>
      <c r="AC861" s="125"/>
      <c r="AD861" s="125"/>
      <c r="AE861" s="125"/>
      <c r="AF861" s="125"/>
      <c r="AG861" s="125"/>
      <c r="AH861" s="125"/>
      <c r="AI861" s="125"/>
      <c r="AJ861" s="125"/>
      <c r="AK861" s="125"/>
      <c r="AL861" s="125"/>
      <c r="AM861" s="125"/>
      <c r="AN861" s="125"/>
      <c r="AO861" s="125"/>
      <c r="AP861" s="125"/>
      <c r="AQ861" s="125"/>
      <c r="AR861" s="125"/>
      <c r="AS861" s="125"/>
      <c r="AT861" s="125"/>
      <c r="AU861" s="125">
        <v>30</v>
      </c>
      <c r="AV861" s="125">
        <v>30</v>
      </c>
      <c r="AW861" s="125">
        <v>26</v>
      </c>
      <c r="AX861" s="125">
        <v>26</v>
      </c>
      <c r="AY861" s="125">
        <v>30</v>
      </c>
      <c r="AZ861" s="125">
        <v>30</v>
      </c>
      <c r="BA861" s="125"/>
      <c r="BB861" s="125"/>
      <c r="BC861" s="125"/>
      <c r="BD861" s="125"/>
      <c r="BE861" s="125"/>
      <c r="BF861" s="125"/>
      <c r="BG861" s="125"/>
      <c r="BH861" s="125"/>
      <c r="BI861" s="125"/>
      <c r="BJ861" s="125"/>
      <c r="BK861" s="125"/>
      <c r="BL861" s="37">
        <f t="shared" si="49"/>
        <v>28.894736842105264</v>
      </c>
      <c r="BM861" s="37">
        <f t="shared" si="50"/>
        <v>38.526315789473685</v>
      </c>
      <c r="BN861" s="34">
        <v>20</v>
      </c>
      <c r="BO861" s="34">
        <v>20</v>
      </c>
      <c r="BP861" s="54">
        <f t="shared" si="51"/>
        <v>78.52631578947368</v>
      </c>
    </row>
    <row r="862" spans="1:68" ht="18" customHeight="1">
      <c r="A862" s="29" t="s">
        <v>2169</v>
      </c>
      <c r="B862" s="30"/>
      <c r="C862" s="31" t="s">
        <v>1514</v>
      </c>
      <c r="D862" s="31" t="s">
        <v>1515</v>
      </c>
      <c r="E862" s="31" t="s">
        <v>3051</v>
      </c>
      <c r="F862" s="32" t="s">
        <v>1516</v>
      </c>
      <c r="G862" s="33" t="s">
        <v>2238</v>
      </c>
      <c r="H862" s="33" t="s">
        <v>2074</v>
      </c>
      <c r="I862" s="34" t="s">
        <v>2039</v>
      </c>
      <c r="J862" s="35" t="s">
        <v>2362</v>
      </c>
      <c r="K862" s="35" t="s">
        <v>14</v>
      </c>
      <c r="L862" s="126" t="s">
        <v>1305</v>
      </c>
      <c r="M862" s="130" t="s">
        <v>2390</v>
      </c>
      <c r="N862" s="123">
        <v>30</v>
      </c>
      <c r="O862" s="123">
        <v>30</v>
      </c>
      <c r="P862" s="123">
        <v>30</v>
      </c>
      <c r="Q862" s="125">
        <v>30</v>
      </c>
      <c r="R862" s="125">
        <v>30</v>
      </c>
      <c r="S862" s="125">
        <v>30</v>
      </c>
      <c r="T862" s="125">
        <v>30</v>
      </c>
      <c r="U862" s="123">
        <v>30</v>
      </c>
      <c r="V862" s="123">
        <v>28</v>
      </c>
      <c r="W862" s="123">
        <v>30</v>
      </c>
      <c r="X862" s="133">
        <v>30</v>
      </c>
      <c r="Y862" s="123"/>
      <c r="Z862" s="123"/>
      <c r="AA862" s="123"/>
      <c r="AB862" s="123"/>
      <c r="AC862" s="123"/>
      <c r="AD862" s="123"/>
      <c r="AE862" s="123"/>
      <c r="AF862" s="123"/>
      <c r="AG862" s="123"/>
      <c r="AH862" s="123"/>
      <c r="AI862" s="123"/>
      <c r="AJ862" s="123"/>
      <c r="AK862" s="123"/>
      <c r="AL862" s="123"/>
      <c r="AM862" s="123"/>
      <c r="AN862" s="126"/>
      <c r="AO862" s="126" t="s">
        <v>1305</v>
      </c>
      <c r="AP862" s="126" t="s">
        <v>1282</v>
      </c>
      <c r="AQ862" s="126" t="s">
        <v>1305</v>
      </c>
      <c r="AR862" s="126" t="s">
        <v>1305</v>
      </c>
      <c r="AS862" s="125"/>
      <c r="AT862" s="123"/>
      <c r="AU862" s="123"/>
      <c r="AV862" s="123"/>
      <c r="AW862" s="123"/>
      <c r="AX862" s="123"/>
      <c r="AY862" s="123"/>
      <c r="AZ862" s="123"/>
      <c r="BA862" s="126"/>
      <c r="BB862" s="125"/>
      <c r="BC862" s="125"/>
      <c r="BD862" s="125"/>
      <c r="BE862" s="125"/>
      <c r="BF862" s="125"/>
      <c r="BG862" s="125"/>
      <c r="BH862" s="125"/>
      <c r="BI862" s="125"/>
      <c r="BJ862" s="125"/>
      <c r="BK862" s="125"/>
      <c r="BL862" s="37">
        <f t="shared" si="49"/>
        <v>29.818181818181817</v>
      </c>
      <c r="BM862" s="37">
        <f t="shared" si="50"/>
        <v>39.75757575757576</v>
      </c>
      <c r="BN862" s="42">
        <v>19</v>
      </c>
      <c r="BO862" s="42">
        <v>20</v>
      </c>
      <c r="BP862" s="54">
        <f t="shared" si="51"/>
        <v>78.75757575757575</v>
      </c>
    </row>
    <row r="863" spans="1:68" ht="18" customHeight="1">
      <c r="A863" s="29" t="s">
        <v>1589</v>
      </c>
      <c r="B863" s="30"/>
      <c r="C863" s="68" t="s">
        <v>1990</v>
      </c>
      <c r="D863" s="31" t="s">
        <v>1790</v>
      </c>
      <c r="E863" s="31" t="s">
        <v>1711</v>
      </c>
      <c r="F863" s="32" t="s">
        <v>2262</v>
      </c>
      <c r="G863" s="33" t="s">
        <v>2263</v>
      </c>
      <c r="H863" s="69" t="s">
        <v>1589</v>
      </c>
      <c r="I863" s="34" t="s">
        <v>2040</v>
      </c>
      <c r="J863" s="69" t="s">
        <v>2362</v>
      </c>
      <c r="K863" s="35" t="s">
        <v>2057</v>
      </c>
      <c r="L863" s="65">
        <v>30</v>
      </c>
      <c r="M863" s="65">
        <v>30</v>
      </c>
      <c r="N863" s="65">
        <v>30</v>
      </c>
      <c r="O863" s="65">
        <v>28</v>
      </c>
      <c r="P863" s="65">
        <v>30</v>
      </c>
      <c r="Q863" s="65">
        <v>30</v>
      </c>
      <c r="R863" s="65">
        <v>27</v>
      </c>
      <c r="S863" s="65">
        <v>30</v>
      </c>
      <c r="T863" s="65">
        <v>30</v>
      </c>
      <c r="U863" s="65">
        <v>30</v>
      </c>
      <c r="V863" s="65">
        <v>30</v>
      </c>
      <c r="W863" s="65">
        <v>28</v>
      </c>
      <c r="X863" s="67">
        <v>30</v>
      </c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>
        <v>30</v>
      </c>
      <c r="AP863" s="65">
        <v>30</v>
      </c>
      <c r="AQ863" s="65">
        <v>30</v>
      </c>
      <c r="AR863" s="65">
        <v>30</v>
      </c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5"/>
      <c r="BF863" s="65"/>
      <c r="BG863" s="65"/>
      <c r="BH863" s="65"/>
      <c r="BI863" s="65"/>
      <c r="BJ863" s="65"/>
      <c r="BK863" s="65"/>
      <c r="BL863" s="37">
        <f t="shared" si="49"/>
        <v>29.58823529411765</v>
      </c>
      <c r="BM863" s="37">
        <f t="shared" si="50"/>
        <v>39.450980392156865</v>
      </c>
      <c r="BN863" s="34">
        <v>20</v>
      </c>
      <c r="BO863" s="34">
        <v>20</v>
      </c>
      <c r="BP863" s="54">
        <f t="shared" si="51"/>
        <v>79.45098039215686</v>
      </c>
    </row>
    <row r="864" spans="1:68" ht="18" customHeight="1">
      <c r="A864" s="29" t="s">
        <v>9</v>
      </c>
      <c r="B864" s="30"/>
      <c r="C864" s="31" t="s">
        <v>171</v>
      </c>
      <c r="D864" s="31" t="s">
        <v>172</v>
      </c>
      <c r="E864" s="31" t="s">
        <v>2795</v>
      </c>
      <c r="F864" s="32" t="s">
        <v>173</v>
      </c>
      <c r="G864" s="33" t="s">
        <v>2228</v>
      </c>
      <c r="H864" s="33" t="s">
        <v>2074</v>
      </c>
      <c r="I864" s="34" t="s">
        <v>2040</v>
      </c>
      <c r="J864" s="35" t="s">
        <v>2362</v>
      </c>
      <c r="K864" s="35" t="s">
        <v>174</v>
      </c>
      <c r="L864" s="130">
        <v>28</v>
      </c>
      <c r="M864" s="130" t="s">
        <v>2390</v>
      </c>
      <c r="N864" s="130">
        <v>28</v>
      </c>
      <c r="O864" s="130">
        <v>30</v>
      </c>
      <c r="P864" s="130">
        <v>30</v>
      </c>
      <c r="Q864" s="130">
        <v>28</v>
      </c>
      <c r="R864" s="130">
        <v>27</v>
      </c>
      <c r="S864" s="130">
        <v>28</v>
      </c>
      <c r="T864" s="130">
        <v>30</v>
      </c>
      <c r="U864" s="130">
        <v>30</v>
      </c>
      <c r="V864" s="130">
        <v>27</v>
      </c>
      <c r="W864" s="130">
        <v>30</v>
      </c>
      <c r="X864" s="132" t="s">
        <v>2390</v>
      </c>
      <c r="Y864" s="130"/>
      <c r="Z864" s="130"/>
      <c r="AA864" s="130"/>
      <c r="AB864" s="130"/>
      <c r="AC864" s="130"/>
      <c r="AD864" s="130"/>
      <c r="AE864" s="130"/>
      <c r="AF864" s="130"/>
      <c r="AG864" s="130"/>
      <c r="AH864" s="130"/>
      <c r="AI864" s="130"/>
      <c r="AJ864" s="130"/>
      <c r="AK864" s="130"/>
      <c r="AL864" s="130"/>
      <c r="AM864" s="130"/>
      <c r="AN864" s="130"/>
      <c r="AO864" s="130"/>
      <c r="AP864" s="130"/>
      <c r="AQ864" s="130"/>
      <c r="AR864" s="130"/>
      <c r="AS864" s="130">
        <v>30</v>
      </c>
      <c r="AT864" s="130">
        <v>30</v>
      </c>
      <c r="AU864" s="130"/>
      <c r="AV864" s="130"/>
      <c r="AW864" s="130"/>
      <c r="AX864" s="130"/>
      <c r="AY864" s="130"/>
      <c r="AZ864" s="130"/>
      <c r="BA864" s="130">
        <v>30</v>
      </c>
      <c r="BB864" s="130">
        <v>30</v>
      </c>
      <c r="BC864" s="130">
        <v>28</v>
      </c>
      <c r="BD864" s="130"/>
      <c r="BE864" s="130"/>
      <c r="BF864" s="130"/>
      <c r="BG864" s="130"/>
      <c r="BH864" s="130"/>
      <c r="BI864" s="130"/>
      <c r="BJ864" s="130"/>
      <c r="BK864" s="130"/>
      <c r="BL864" s="37">
        <f t="shared" si="49"/>
        <v>29</v>
      </c>
      <c r="BM864" s="37">
        <f t="shared" si="50"/>
        <v>38.666666666666664</v>
      </c>
      <c r="BN864" s="34">
        <v>20</v>
      </c>
      <c r="BO864" s="34">
        <v>20</v>
      </c>
      <c r="BP864" s="54">
        <f t="shared" si="51"/>
        <v>78.66666666666666</v>
      </c>
    </row>
    <row r="865" spans="1:68" ht="18" customHeight="1">
      <c r="A865" s="29" t="s">
        <v>9</v>
      </c>
      <c r="B865" s="30"/>
      <c r="C865" s="31" t="s">
        <v>175</v>
      </c>
      <c r="D865" s="31" t="s">
        <v>176</v>
      </c>
      <c r="E865" s="31" t="s">
        <v>177</v>
      </c>
      <c r="F865" s="32" t="s">
        <v>178</v>
      </c>
      <c r="G865" s="33" t="s">
        <v>2197</v>
      </c>
      <c r="H865" s="33" t="s">
        <v>2074</v>
      </c>
      <c r="I865" s="34" t="s">
        <v>2040</v>
      </c>
      <c r="J865" s="35" t="s">
        <v>2362</v>
      </c>
      <c r="K865" s="35" t="s">
        <v>14</v>
      </c>
      <c r="L865" s="130">
        <v>30</v>
      </c>
      <c r="M865" s="130">
        <v>29</v>
      </c>
      <c r="N865" s="130">
        <v>30</v>
      </c>
      <c r="O865" s="130">
        <v>30</v>
      </c>
      <c r="P865" s="130">
        <v>30</v>
      </c>
      <c r="Q865" s="130">
        <v>30</v>
      </c>
      <c r="R865" s="130">
        <v>26</v>
      </c>
      <c r="S865" s="130">
        <v>28</v>
      </c>
      <c r="T865" s="130">
        <v>30</v>
      </c>
      <c r="U865" s="130">
        <v>30</v>
      </c>
      <c r="V865" s="130">
        <v>26</v>
      </c>
      <c r="W865" s="130">
        <v>27</v>
      </c>
      <c r="X865" s="132">
        <v>30</v>
      </c>
      <c r="Y865" s="130"/>
      <c r="Z865" s="130"/>
      <c r="AA865" s="130"/>
      <c r="AB865" s="130"/>
      <c r="AC865" s="130"/>
      <c r="AD865" s="130"/>
      <c r="AE865" s="130"/>
      <c r="AF865" s="130"/>
      <c r="AG865" s="130"/>
      <c r="AH865" s="130"/>
      <c r="AI865" s="130"/>
      <c r="AJ865" s="130"/>
      <c r="AK865" s="130"/>
      <c r="AL865" s="130"/>
      <c r="AM865" s="130"/>
      <c r="AN865" s="130"/>
      <c r="AO865" s="130">
        <v>29</v>
      </c>
      <c r="AP865" s="130">
        <v>29</v>
      </c>
      <c r="AQ865" s="130">
        <v>30</v>
      </c>
      <c r="AR865" s="130">
        <v>29</v>
      </c>
      <c r="AS865" s="130"/>
      <c r="AT865" s="130"/>
      <c r="AU865" s="130"/>
      <c r="AV865" s="130"/>
      <c r="AW865" s="130"/>
      <c r="AX865" s="130"/>
      <c r="AY865" s="130"/>
      <c r="AZ865" s="130"/>
      <c r="BA865" s="130"/>
      <c r="BB865" s="130"/>
      <c r="BC865" s="130"/>
      <c r="BD865" s="130"/>
      <c r="BE865" s="130"/>
      <c r="BF865" s="130"/>
      <c r="BG865" s="130"/>
      <c r="BH865" s="130"/>
      <c r="BI865" s="130"/>
      <c r="BJ865" s="130"/>
      <c r="BK865" s="130"/>
      <c r="BL865" s="37">
        <f t="shared" si="49"/>
        <v>29</v>
      </c>
      <c r="BM865" s="37">
        <f t="shared" si="50"/>
        <v>38.666666666666664</v>
      </c>
      <c r="BN865" s="34">
        <v>20</v>
      </c>
      <c r="BO865" s="34">
        <v>20</v>
      </c>
      <c r="BP865" s="54">
        <f t="shared" si="51"/>
        <v>78.66666666666666</v>
      </c>
    </row>
    <row r="866" spans="1:68" ht="18" customHeight="1">
      <c r="A866" s="29" t="s">
        <v>930</v>
      </c>
      <c r="B866" s="30"/>
      <c r="C866" s="31" t="s">
        <v>1215</v>
      </c>
      <c r="D866" s="31" t="s">
        <v>1807</v>
      </c>
      <c r="E866" s="31" t="s">
        <v>1704</v>
      </c>
      <c r="F866" s="32" t="s">
        <v>1216</v>
      </c>
      <c r="G866" s="33" t="s">
        <v>2410</v>
      </c>
      <c r="H866" s="33" t="s">
        <v>2074</v>
      </c>
      <c r="I866" s="34" t="s">
        <v>2040</v>
      </c>
      <c r="J866" s="35" t="s">
        <v>2361</v>
      </c>
      <c r="K866" s="35" t="s">
        <v>2061</v>
      </c>
      <c r="L866" s="130">
        <v>30</v>
      </c>
      <c r="M866" s="130">
        <v>30</v>
      </c>
      <c r="N866" s="130">
        <v>27</v>
      </c>
      <c r="O866" s="130">
        <v>30</v>
      </c>
      <c r="P866" s="130">
        <v>30</v>
      </c>
      <c r="Q866" s="130">
        <v>30</v>
      </c>
      <c r="R866" s="130">
        <v>30</v>
      </c>
      <c r="S866" s="130">
        <v>30</v>
      </c>
      <c r="T866" s="130">
        <v>30</v>
      </c>
      <c r="U866" s="130">
        <v>30</v>
      </c>
      <c r="V866" s="130">
        <v>29</v>
      </c>
      <c r="W866" s="130">
        <v>30</v>
      </c>
      <c r="X866" s="132">
        <v>30</v>
      </c>
      <c r="Y866" s="130"/>
      <c r="Z866" s="130"/>
      <c r="AA866" s="130"/>
      <c r="AB866" s="130"/>
      <c r="AC866" s="130"/>
      <c r="AD866" s="130"/>
      <c r="AE866" s="130"/>
      <c r="AF866" s="130"/>
      <c r="AG866" s="130"/>
      <c r="AH866" s="130"/>
      <c r="AI866" s="130"/>
      <c r="AJ866" s="130"/>
      <c r="AK866" s="130"/>
      <c r="AL866" s="130"/>
      <c r="AM866" s="130"/>
      <c r="AN866" s="130"/>
      <c r="AO866" s="130"/>
      <c r="AP866" s="130"/>
      <c r="AQ866" s="130"/>
      <c r="AR866" s="130"/>
      <c r="AS866" s="130"/>
      <c r="AT866" s="130"/>
      <c r="AU866" s="130"/>
      <c r="AV866" s="130"/>
      <c r="AW866" s="130"/>
      <c r="AX866" s="130"/>
      <c r="AY866" s="130"/>
      <c r="AZ866" s="130"/>
      <c r="BA866" s="130"/>
      <c r="BB866" s="130"/>
      <c r="BC866" s="130"/>
      <c r="BD866" s="130">
        <v>30</v>
      </c>
      <c r="BE866" s="130">
        <v>30</v>
      </c>
      <c r="BF866" s="130">
        <v>30</v>
      </c>
      <c r="BG866" s="130">
        <v>30</v>
      </c>
      <c r="BH866" s="130">
        <v>30</v>
      </c>
      <c r="BI866" s="130">
        <v>30</v>
      </c>
      <c r="BJ866" s="130">
        <v>30</v>
      </c>
      <c r="BK866" s="130">
        <v>30</v>
      </c>
      <c r="BL866" s="37">
        <f t="shared" si="49"/>
        <v>29.80952380952381</v>
      </c>
      <c r="BM866" s="37">
        <f t="shared" si="50"/>
        <v>39.74603174603174</v>
      </c>
      <c r="BN866" s="34">
        <v>20</v>
      </c>
      <c r="BO866" s="34">
        <v>20</v>
      </c>
      <c r="BP866" s="54">
        <f t="shared" si="51"/>
        <v>79.74603174603175</v>
      </c>
    </row>
    <row r="867" spans="1:68" s="4" customFormat="1" ht="18" customHeight="1">
      <c r="A867" s="29" t="s">
        <v>930</v>
      </c>
      <c r="B867" s="30"/>
      <c r="C867" s="31" t="s">
        <v>1217</v>
      </c>
      <c r="D867" s="31" t="s">
        <v>1811</v>
      </c>
      <c r="E867" s="31" t="s">
        <v>1218</v>
      </c>
      <c r="F867" s="32" t="s">
        <v>1219</v>
      </c>
      <c r="G867" s="33" t="s">
        <v>1036</v>
      </c>
      <c r="H867" s="33" t="s">
        <v>3005</v>
      </c>
      <c r="I867" s="34" t="s">
        <v>2040</v>
      </c>
      <c r="J867" s="35" t="s">
        <v>2361</v>
      </c>
      <c r="K867" s="35" t="s">
        <v>2061</v>
      </c>
      <c r="L867" s="130">
        <v>30</v>
      </c>
      <c r="M867" s="130">
        <v>30</v>
      </c>
      <c r="N867" s="130">
        <v>30</v>
      </c>
      <c r="O867" s="130">
        <v>30</v>
      </c>
      <c r="P867" s="130">
        <v>30</v>
      </c>
      <c r="Q867" s="130">
        <v>30</v>
      </c>
      <c r="R867" s="130">
        <v>30</v>
      </c>
      <c r="S867" s="130">
        <v>30</v>
      </c>
      <c r="T867" s="130">
        <v>30</v>
      </c>
      <c r="U867" s="130">
        <v>30</v>
      </c>
      <c r="V867" s="130">
        <v>30</v>
      </c>
      <c r="W867" s="130">
        <v>30</v>
      </c>
      <c r="X867" s="132">
        <v>30</v>
      </c>
      <c r="Y867" s="130"/>
      <c r="Z867" s="130"/>
      <c r="AA867" s="130"/>
      <c r="AB867" s="130"/>
      <c r="AC867" s="130"/>
      <c r="AD867" s="130"/>
      <c r="AE867" s="130"/>
      <c r="AF867" s="130"/>
      <c r="AG867" s="130"/>
      <c r="AH867" s="130"/>
      <c r="AI867" s="130"/>
      <c r="AJ867" s="130"/>
      <c r="AK867" s="130"/>
      <c r="AL867" s="130"/>
      <c r="AM867" s="130"/>
      <c r="AN867" s="130"/>
      <c r="AO867" s="130"/>
      <c r="AP867" s="130"/>
      <c r="AQ867" s="130"/>
      <c r="AR867" s="130"/>
      <c r="AS867" s="130"/>
      <c r="AT867" s="130"/>
      <c r="AU867" s="130"/>
      <c r="AV867" s="130"/>
      <c r="AW867" s="130"/>
      <c r="AX867" s="130"/>
      <c r="AY867" s="130"/>
      <c r="AZ867" s="130"/>
      <c r="BA867" s="130"/>
      <c r="BB867" s="130"/>
      <c r="BC867" s="130"/>
      <c r="BD867" s="130">
        <v>30</v>
      </c>
      <c r="BE867" s="130">
        <v>30</v>
      </c>
      <c r="BF867" s="130">
        <v>30</v>
      </c>
      <c r="BG867" s="130">
        <v>30</v>
      </c>
      <c r="BH867" s="130">
        <v>30</v>
      </c>
      <c r="BI867" s="130">
        <v>30</v>
      </c>
      <c r="BJ867" s="130">
        <v>30</v>
      </c>
      <c r="BK867" s="130">
        <v>30</v>
      </c>
      <c r="BL867" s="37">
        <f t="shared" si="49"/>
        <v>30</v>
      </c>
      <c r="BM867" s="37">
        <f t="shared" si="50"/>
        <v>40</v>
      </c>
      <c r="BN867" s="34">
        <v>20</v>
      </c>
      <c r="BO867" s="34">
        <v>20</v>
      </c>
      <c r="BP867" s="54">
        <f t="shared" si="51"/>
        <v>80</v>
      </c>
    </row>
    <row r="868" spans="1:68" s="4" customFormat="1" ht="18" customHeight="1">
      <c r="A868" s="29" t="s">
        <v>526</v>
      </c>
      <c r="B868" s="30"/>
      <c r="C868" s="31" t="s">
        <v>874</v>
      </c>
      <c r="D868" s="31" t="s">
        <v>875</v>
      </c>
      <c r="E868" s="31" t="s">
        <v>280</v>
      </c>
      <c r="F868" s="32" t="s">
        <v>876</v>
      </c>
      <c r="G868" s="33" t="s">
        <v>259</v>
      </c>
      <c r="H868" s="33" t="s">
        <v>2420</v>
      </c>
      <c r="I868" s="36" t="s">
        <v>2039</v>
      </c>
      <c r="J868" s="35" t="s">
        <v>2362</v>
      </c>
      <c r="K868" s="35" t="s">
        <v>2048</v>
      </c>
      <c r="L868" s="130" t="s">
        <v>2390</v>
      </c>
      <c r="M868" s="130">
        <v>30</v>
      </c>
      <c r="N868" s="130" t="s">
        <v>2390</v>
      </c>
      <c r="O868" s="130">
        <v>30</v>
      </c>
      <c r="P868" s="130">
        <v>30</v>
      </c>
      <c r="Q868" s="130">
        <v>30</v>
      </c>
      <c r="R868" s="130">
        <v>30</v>
      </c>
      <c r="S868" s="130">
        <v>30</v>
      </c>
      <c r="T868" s="130">
        <v>29</v>
      </c>
      <c r="U868" s="130">
        <v>30</v>
      </c>
      <c r="V868" s="130">
        <v>30</v>
      </c>
      <c r="W868" s="130">
        <v>28</v>
      </c>
      <c r="X868" s="132">
        <v>28</v>
      </c>
      <c r="Y868" s="130">
        <v>30</v>
      </c>
      <c r="Z868" s="130">
        <v>29</v>
      </c>
      <c r="AA868" s="130">
        <v>29</v>
      </c>
      <c r="AB868" s="130">
        <v>30</v>
      </c>
      <c r="AC868" s="130">
        <v>30</v>
      </c>
      <c r="AD868" s="130"/>
      <c r="AE868" s="130"/>
      <c r="AF868" s="130"/>
      <c r="AG868" s="130"/>
      <c r="AH868" s="130"/>
      <c r="AI868" s="130"/>
      <c r="AJ868" s="130"/>
      <c r="AK868" s="130"/>
      <c r="AL868" s="130"/>
      <c r="AM868" s="130"/>
      <c r="AN868" s="130"/>
      <c r="AO868" s="130"/>
      <c r="AP868" s="130"/>
      <c r="AQ868" s="130"/>
      <c r="AR868" s="130"/>
      <c r="AS868" s="129"/>
      <c r="AT868" s="130"/>
      <c r="AU868" s="130"/>
      <c r="AV868" s="130"/>
      <c r="AW868" s="130"/>
      <c r="AX868" s="130"/>
      <c r="AY868" s="130"/>
      <c r="AZ868" s="130"/>
      <c r="BA868" s="130"/>
      <c r="BB868" s="129"/>
      <c r="BC868" s="129"/>
      <c r="BD868" s="129"/>
      <c r="BE868" s="129"/>
      <c r="BF868" s="129"/>
      <c r="BG868" s="129"/>
      <c r="BH868" s="129"/>
      <c r="BI868" s="129"/>
      <c r="BJ868" s="129"/>
      <c r="BK868" s="129"/>
      <c r="BL868" s="37">
        <f t="shared" si="49"/>
        <v>29.5625</v>
      </c>
      <c r="BM868" s="37">
        <f t="shared" si="50"/>
        <v>39.416666666666664</v>
      </c>
      <c r="BN868" s="34">
        <v>18</v>
      </c>
      <c r="BO868" s="34">
        <v>18</v>
      </c>
      <c r="BP868" s="54">
        <f t="shared" si="51"/>
        <v>75.41666666666666</v>
      </c>
    </row>
    <row r="869" spans="1:68" s="4" customFormat="1" ht="18" customHeight="1">
      <c r="A869" s="29" t="s">
        <v>1589</v>
      </c>
      <c r="B869" s="30"/>
      <c r="C869" s="68" t="s">
        <v>2012</v>
      </c>
      <c r="D869" s="31" t="s">
        <v>1816</v>
      </c>
      <c r="E869" s="31" t="s">
        <v>2011</v>
      </c>
      <c r="F869" s="32" t="s">
        <v>2311</v>
      </c>
      <c r="G869" s="33" t="s">
        <v>2091</v>
      </c>
      <c r="H869" s="69" t="s">
        <v>1589</v>
      </c>
      <c r="I869" s="34" t="s">
        <v>2040</v>
      </c>
      <c r="J869" s="69" t="s">
        <v>2362</v>
      </c>
      <c r="K869" s="35" t="s">
        <v>2057</v>
      </c>
      <c r="L869" s="65">
        <v>30</v>
      </c>
      <c r="M869" s="65">
        <v>30</v>
      </c>
      <c r="N869" s="65">
        <v>28</v>
      </c>
      <c r="O869" s="65">
        <v>28</v>
      </c>
      <c r="P869" s="65">
        <v>30</v>
      </c>
      <c r="Q869" s="65">
        <v>30</v>
      </c>
      <c r="R869" s="65">
        <v>27</v>
      </c>
      <c r="S869" s="65">
        <v>30</v>
      </c>
      <c r="T869" s="65">
        <v>30</v>
      </c>
      <c r="U869" s="65">
        <v>30</v>
      </c>
      <c r="V869" s="65">
        <v>30</v>
      </c>
      <c r="W869" s="65">
        <v>28</v>
      </c>
      <c r="X869" s="67">
        <v>30</v>
      </c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>
        <v>29</v>
      </c>
      <c r="AP869" s="65">
        <v>29</v>
      </c>
      <c r="AQ869" s="65">
        <v>29</v>
      </c>
      <c r="AR869" s="65">
        <v>29</v>
      </c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  <c r="BG869" s="65"/>
      <c r="BH869" s="65"/>
      <c r="BI869" s="65"/>
      <c r="BJ869" s="65"/>
      <c r="BK869" s="65"/>
      <c r="BL869" s="37">
        <f t="shared" si="49"/>
        <v>29.235294117647058</v>
      </c>
      <c r="BM869" s="37">
        <f t="shared" si="50"/>
        <v>38.98039215686275</v>
      </c>
      <c r="BN869" s="34">
        <v>18</v>
      </c>
      <c r="BO869" s="34">
        <v>18</v>
      </c>
      <c r="BP869" s="54">
        <f t="shared" si="51"/>
        <v>74.98039215686275</v>
      </c>
    </row>
    <row r="870" spans="1:68" ht="18" customHeight="1">
      <c r="A870" s="29" t="s">
        <v>930</v>
      </c>
      <c r="B870" s="30"/>
      <c r="C870" s="31" t="s">
        <v>1220</v>
      </c>
      <c r="D870" s="31" t="s">
        <v>1221</v>
      </c>
      <c r="E870" s="31" t="s">
        <v>961</v>
      </c>
      <c r="F870" s="32" t="s">
        <v>673</v>
      </c>
      <c r="G870" s="33" t="s">
        <v>259</v>
      </c>
      <c r="H870" s="33" t="s">
        <v>2420</v>
      </c>
      <c r="I870" s="34" t="s">
        <v>2040</v>
      </c>
      <c r="J870" s="35" t="s">
        <v>2362</v>
      </c>
      <c r="K870" s="35" t="s">
        <v>2046</v>
      </c>
      <c r="L870" s="130">
        <v>30</v>
      </c>
      <c r="M870" s="130">
        <v>30</v>
      </c>
      <c r="N870" s="130">
        <v>28</v>
      </c>
      <c r="O870" s="130">
        <v>30</v>
      </c>
      <c r="P870" s="130">
        <v>30</v>
      </c>
      <c r="Q870" s="130">
        <v>30</v>
      </c>
      <c r="R870" s="130">
        <v>29</v>
      </c>
      <c r="S870" s="130" t="s">
        <v>2390</v>
      </c>
      <c r="T870" s="130">
        <v>30</v>
      </c>
      <c r="U870" s="130">
        <v>30</v>
      </c>
      <c r="V870" s="130">
        <v>29</v>
      </c>
      <c r="W870" s="130">
        <v>30</v>
      </c>
      <c r="X870" s="132">
        <v>28</v>
      </c>
      <c r="Y870" s="130"/>
      <c r="Z870" s="130"/>
      <c r="AA870" s="130"/>
      <c r="AB870" s="130"/>
      <c r="AC870" s="130"/>
      <c r="AD870" s="130"/>
      <c r="AE870" s="130"/>
      <c r="AF870" s="130"/>
      <c r="AG870" s="130"/>
      <c r="AH870" s="130"/>
      <c r="AI870" s="130"/>
      <c r="AJ870" s="130"/>
      <c r="AK870" s="130"/>
      <c r="AL870" s="130"/>
      <c r="AM870" s="130"/>
      <c r="AN870" s="130"/>
      <c r="AO870" s="130">
        <v>29</v>
      </c>
      <c r="AP870" s="130">
        <v>29</v>
      </c>
      <c r="AQ870" s="130">
        <v>30</v>
      </c>
      <c r="AR870" s="130">
        <v>29</v>
      </c>
      <c r="AS870" s="130"/>
      <c r="AT870" s="130"/>
      <c r="AU870" s="130"/>
      <c r="AV870" s="130"/>
      <c r="AW870" s="130"/>
      <c r="AX870" s="130"/>
      <c r="AY870" s="130"/>
      <c r="AZ870" s="130"/>
      <c r="BA870" s="130"/>
      <c r="BB870" s="130"/>
      <c r="BC870" s="130"/>
      <c r="BD870" s="130"/>
      <c r="BE870" s="130"/>
      <c r="BF870" s="130"/>
      <c r="BG870" s="130"/>
      <c r="BH870" s="130"/>
      <c r="BI870" s="130"/>
      <c r="BJ870" s="130"/>
      <c r="BK870" s="130"/>
      <c r="BL870" s="37">
        <f t="shared" si="49"/>
        <v>29.4375</v>
      </c>
      <c r="BM870" s="37">
        <f t="shared" si="50"/>
        <v>39.25</v>
      </c>
      <c r="BN870" s="34">
        <v>19</v>
      </c>
      <c r="BO870" s="34">
        <v>19</v>
      </c>
      <c r="BP870" s="54">
        <f t="shared" si="51"/>
        <v>77.25</v>
      </c>
    </row>
    <row r="871" spans="1:68" ht="18" customHeight="1">
      <c r="A871" s="29" t="s">
        <v>9</v>
      </c>
      <c r="B871" s="30"/>
      <c r="C871" s="31" t="s">
        <v>197</v>
      </c>
      <c r="D871" s="31" t="s">
        <v>198</v>
      </c>
      <c r="E871" s="31" t="s">
        <v>3015</v>
      </c>
      <c r="F871" s="32" t="s">
        <v>199</v>
      </c>
      <c r="G871" s="33" t="s">
        <v>2395</v>
      </c>
      <c r="H871" s="33" t="s">
        <v>2074</v>
      </c>
      <c r="I871" s="34" t="s">
        <v>2040</v>
      </c>
      <c r="J871" s="35" t="s">
        <v>2362</v>
      </c>
      <c r="K871" s="35" t="s">
        <v>200</v>
      </c>
      <c r="L871" s="130" t="s">
        <v>2390</v>
      </c>
      <c r="M871" s="130" t="s">
        <v>2390</v>
      </c>
      <c r="N871" s="130">
        <v>30</v>
      </c>
      <c r="O871" s="130">
        <v>30</v>
      </c>
      <c r="P871" s="130">
        <v>30</v>
      </c>
      <c r="Q871" s="130">
        <v>30</v>
      </c>
      <c r="R871" s="130">
        <v>27</v>
      </c>
      <c r="S871" s="130">
        <v>30</v>
      </c>
      <c r="T871" s="130">
        <v>30</v>
      </c>
      <c r="U871" s="130">
        <v>30</v>
      </c>
      <c r="V871" s="130">
        <v>30</v>
      </c>
      <c r="W871" s="130">
        <v>30</v>
      </c>
      <c r="X871" s="132">
        <v>30</v>
      </c>
      <c r="Y871" s="130">
        <v>30</v>
      </c>
      <c r="Z871" s="130">
        <v>30</v>
      </c>
      <c r="AA871" s="130">
        <v>30</v>
      </c>
      <c r="AB871" s="130">
        <v>30</v>
      </c>
      <c r="AC871" s="130">
        <v>29</v>
      </c>
      <c r="AD871" s="130"/>
      <c r="AE871" s="130"/>
      <c r="AF871" s="130"/>
      <c r="AG871" s="130"/>
      <c r="AH871" s="130"/>
      <c r="AI871" s="130"/>
      <c r="AJ871" s="130"/>
      <c r="AK871" s="130"/>
      <c r="AL871" s="130"/>
      <c r="AM871" s="130"/>
      <c r="AN871" s="130"/>
      <c r="AO871" s="130"/>
      <c r="AP871" s="130"/>
      <c r="AQ871" s="130"/>
      <c r="AR871" s="130"/>
      <c r="AS871" s="130"/>
      <c r="AT871" s="130"/>
      <c r="AU871" s="130"/>
      <c r="AV871" s="130"/>
      <c r="AW871" s="130"/>
      <c r="AX871" s="130"/>
      <c r="AY871" s="130"/>
      <c r="AZ871" s="130"/>
      <c r="BA871" s="130"/>
      <c r="BB871" s="130"/>
      <c r="BC871" s="130"/>
      <c r="BD871" s="130"/>
      <c r="BE871" s="130"/>
      <c r="BF871" s="130"/>
      <c r="BG871" s="130"/>
      <c r="BH871" s="130"/>
      <c r="BI871" s="130"/>
      <c r="BJ871" s="130"/>
      <c r="BK871" s="130"/>
      <c r="BL871" s="37">
        <f t="shared" si="49"/>
        <v>29.75</v>
      </c>
      <c r="BM871" s="37">
        <f t="shared" si="50"/>
        <v>39.666666666666664</v>
      </c>
      <c r="BN871" s="34">
        <v>19</v>
      </c>
      <c r="BO871" s="34">
        <v>19</v>
      </c>
      <c r="BP871" s="54">
        <f t="shared" si="51"/>
        <v>77.66666666666666</v>
      </c>
    </row>
    <row r="872" spans="1:68" ht="18" customHeight="1">
      <c r="A872" s="29" t="s">
        <v>9</v>
      </c>
      <c r="B872" s="30"/>
      <c r="C872" s="31" t="s">
        <v>201</v>
      </c>
      <c r="D872" s="31" t="s">
        <v>202</v>
      </c>
      <c r="E872" s="31" t="s">
        <v>203</v>
      </c>
      <c r="F872" s="32" t="s">
        <v>204</v>
      </c>
      <c r="G872" s="33" t="s">
        <v>2183</v>
      </c>
      <c r="H872" s="33"/>
      <c r="I872" s="34" t="s">
        <v>2040</v>
      </c>
      <c r="J872" s="35" t="s">
        <v>2362</v>
      </c>
      <c r="K872" s="35" t="s">
        <v>205</v>
      </c>
      <c r="L872" s="130">
        <v>30</v>
      </c>
      <c r="M872" s="130">
        <v>29</v>
      </c>
      <c r="N872" s="130">
        <v>25</v>
      </c>
      <c r="O872" s="130">
        <v>30</v>
      </c>
      <c r="P872" s="130">
        <v>30</v>
      </c>
      <c r="Q872" s="130">
        <v>30</v>
      </c>
      <c r="R872" s="130">
        <v>30</v>
      </c>
      <c r="S872" s="130">
        <v>28</v>
      </c>
      <c r="T872" s="130">
        <v>30</v>
      </c>
      <c r="U872" s="130">
        <v>30</v>
      </c>
      <c r="V872" s="130">
        <v>27</v>
      </c>
      <c r="W872" s="130">
        <v>30</v>
      </c>
      <c r="X872" s="132">
        <v>30</v>
      </c>
      <c r="Y872" s="130"/>
      <c r="Z872" s="130"/>
      <c r="AA872" s="130"/>
      <c r="AB872" s="130"/>
      <c r="AC872" s="130"/>
      <c r="AD872" s="130">
        <v>30</v>
      </c>
      <c r="AE872" s="130">
        <v>30</v>
      </c>
      <c r="AF872" s="130">
        <v>30</v>
      </c>
      <c r="AG872" s="130">
        <v>30</v>
      </c>
      <c r="AH872" s="130">
        <v>30</v>
      </c>
      <c r="AI872" s="130">
        <v>30</v>
      </c>
      <c r="AJ872" s="130">
        <v>30</v>
      </c>
      <c r="AK872" s="130">
        <v>30</v>
      </c>
      <c r="AL872" s="130">
        <v>30</v>
      </c>
      <c r="AM872" s="130">
        <v>30</v>
      </c>
      <c r="AN872" s="130"/>
      <c r="AO872" s="130"/>
      <c r="AP872" s="130"/>
      <c r="AQ872" s="130"/>
      <c r="AR872" s="130"/>
      <c r="AS872" s="130"/>
      <c r="AT872" s="130"/>
      <c r="AU872" s="130"/>
      <c r="AV872" s="130"/>
      <c r="AW872" s="130"/>
      <c r="AX872" s="130"/>
      <c r="AY872" s="130"/>
      <c r="AZ872" s="130"/>
      <c r="BA872" s="130"/>
      <c r="BB872" s="130"/>
      <c r="BC872" s="130"/>
      <c r="BD872" s="130"/>
      <c r="BE872" s="130"/>
      <c r="BF872" s="130"/>
      <c r="BG872" s="130"/>
      <c r="BH872" s="130"/>
      <c r="BI872" s="130"/>
      <c r="BJ872" s="130"/>
      <c r="BK872" s="130"/>
      <c r="BL872" s="37">
        <f t="shared" si="49"/>
        <v>29.52173913043478</v>
      </c>
      <c r="BM872" s="37">
        <f t="shared" si="50"/>
        <v>39.36231884057971</v>
      </c>
      <c r="BN872" s="34">
        <v>20</v>
      </c>
      <c r="BO872" s="34">
        <v>20</v>
      </c>
      <c r="BP872" s="54">
        <f t="shared" si="51"/>
        <v>79.36231884057972</v>
      </c>
    </row>
    <row r="873" spans="1:68" ht="18" customHeight="1">
      <c r="A873" s="29" t="s">
        <v>526</v>
      </c>
      <c r="B873" s="30"/>
      <c r="C873" s="31" t="s">
        <v>900</v>
      </c>
      <c r="D873" s="31" t="s">
        <v>901</v>
      </c>
      <c r="E873" s="31" t="s">
        <v>1592</v>
      </c>
      <c r="F873" s="32" t="s">
        <v>902</v>
      </c>
      <c r="G873" s="33" t="s">
        <v>67</v>
      </c>
      <c r="H873" s="33" t="s">
        <v>2420</v>
      </c>
      <c r="I873" s="36" t="s">
        <v>2040</v>
      </c>
      <c r="J873" s="35" t="s">
        <v>2362</v>
      </c>
      <c r="K873" s="35" t="s">
        <v>547</v>
      </c>
      <c r="L873" s="130" t="s">
        <v>2390</v>
      </c>
      <c r="M873" s="130">
        <v>30</v>
      </c>
      <c r="N873" s="130">
        <v>30</v>
      </c>
      <c r="O873" s="130">
        <v>30</v>
      </c>
      <c r="P873" s="130">
        <v>30</v>
      </c>
      <c r="Q873" s="130">
        <v>30</v>
      </c>
      <c r="R873" s="130">
        <v>30</v>
      </c>
      <c r="S873" s="130">
        <v>29</v>
      </c>
      <c r="T873" s="130">
        <v>30</v>
      </c>
      <c r="U873" s="130">
        <v>29</v>
      </c>
      <c r="V873" s="130" t="s">
        <v>2390</v>
      </c>
      <c r="W873" s="130">
        <v>30</v>
      </c>
      <c r="X873" s="132" t="s">
        <v>2390</v>
      </c>
      <c r="Y873" s="130"/>
      <c r="Z873" s="130"/>
      <c r="AA873" s="130"/>
      <c r="AB873" s="130"/>
      <c r="AC873" s="130"/>
      <c r="AD873" s="130"/>
      <c r="AE873" s="130"/>
      <c r="AF873" s="130"/>
      <c r="AG873" s="130"/>
      <c r="AH873" s="130"/>
      <c r="AI873" s="130"/>
      <c r="AJ873" s="130"/>
      <c r="AK873" s="130"/>
      <c r="AL873" s="130"/>
      <c r="AM873" s="130"/>
      <c r="AN873" s="130"/>
      <c r="AO873" s="130"/>
      <c r="AP873" s="130"/>
      <c r="AQ873" s="130"/>
      <c r="AR873" s="130"/>
      <c r="AS873" s="129"/>
      <c r="AT873" s="130"/>
      <c r="AU873" s="130">
        <v>30</v>
      </c>
      <c r="AV873" s="130">
        <v>30</v>
      </c>
      <c r="AW873" s="130">
        <v>26</v>
      </c>
      <c r="AX873" s="130">
        <v>26</v>
      </c>
      <c r="AY873" s="130">
        <v>30</v>
      </c>
      <c r="AZ873" s="130">
        <v>30</v>
      </c>
      <c r="BA873" s="130"/>
      <c r="BB873" s="129"/>
      <c r="BC873" s="129"/>
      <c r="BD873" s="129"/>
      <c r="BE873" s="129"/>
      <c r="BF873" s="129"/>
      <c r="BG873" s="129"/>
      <c r="BH873" s="129"/>
      <c r="BI873" s="129"/>
      <c r="BJ873" s="129"/>
      <c r="BK873" s="129"/>
      <c r="BL873" s="37">
        <f t="shared" si="49"/>
        <v>29.375</v>
      </c>
      <c r="BM873" s="37">
        <f t="shared" si="50"/>
        <v>39.166666666666664</v>
      </c>
      <c r="BN873" s="34">
        <v>20</v>
      </c>
      <c r="BO873" s="34">
        <v>20</v>
      </c>
      <c r="BP873" s="54">
        <f t="shared" si="51"/>
        <v>79.16666666666666</v>
      </c>
    </row>
    <row r="874" spans="1:68" s="4" customFormat="1" ht="18" customHeight="1">
      <c r="A874" s="29" t="s">
        <v>526</v>
      </c>
      <c r="B874" s="30"/>
      <c r="C874" s="31" t="s">
        <v>903</v>
      </c>
      <c r="D874" s="31" t="s">
        <v>904</v>
      </c>
      <c r="E874" s="31" t="s">
        <v>905</v>
      </c>
      <c r="F874" s="32" t="s">
        <v>221</v>
      </c>
      <c r="G874" s="33" t="s">
        <v>906</v>
      </c>
      <c r="H874" s="33" t="s">
        <v>2074</v>
      </c>
      <c r="I874" s="36" t="s">
        <v>2040</v>
      </c>
      <c r="J874" s="35" t="s">
        <v>2362</v>
      </c>
      <c r="K874" s="35" t="s">
        <v>907</v>
      </c>
      <c r="L874" s="130">
        <v>30</v>
      </c>
      <c r="M874" s="130">
        <v>30</v>
      </c>
      <c r="N874" s="130">
        <v>28</v>
      </c>
      <c r="O874" s="130">
        <v>30</v>
      </c>
      <c r="P874" s="130">
        <v>30</v>
      </c>
      <c r="Q874" s="130">
        <v>30</v>
      </c>
      <c r="R874" s="130">
        <v>30</v>
      </c>
      <c r="S874" s="130">
        <v>28</v>
      </c>
      <c r="T874" s="130">
        <v>30</v>
      </c>
      <c r="U874" s="130">
        <v>29</v>
      </c>
      <c r="V874" s="130">
        <v>30</v>
      </c>
      <c r="W874" s="130">
        <v>30</v>
      </c>
      <c r="X874" s="132">
        <v>30</v>
      </c>
      <c r="Y874" s="130"/>
      <c r="Z874" s="130"/>
      <c r="AA874" s="130"/>
      <c r="AB874" s="130"/>
      <c r="AC874" s="130"/>
      <c r="AD874" s="130"/>
      <c r="AE874" s="130"/>
      <c r="AF874" s="130"/>
      <c r="AG874" s="130"/>
      <c r="AH874" s="130"/>
      <c r="AI874" s="130"/>
      <c r="AJ874" s="130"/>
      <c r="AK874" s="130"/>
      <c r="AL874" s="130"/>
      <c r="AM874" s="130"/>
      <c r="AN874" s="130"/>
      <c r="AO874" s="130"/>
      <c r="AP874" s="130"/>
      <c r="AQ874" s="130"/>
      <c r="AR874" s="130"/>
      <c r="AS874" s="129"/>
      <c r="AT874" s="130"/>
      <c r="AU874" s="130"/>
      <c r="AV874" s="130"/>
      <c r="AW874" s="130"/>
      <c r="AX874" s="130"/>
      <c r="AY874" s="130"/>
      <c r="AZ874" s="130"/>
      <c r="BA874" s="130"/>
      <c r="BB874" s="129"/>
      <c r="BC874" s="129"/>
      <c r="BD874" s="157">
        <v>30</v>
      </c>
      <c r="BE874" s="157">
        <v>30</v>
      </c>
      <c r="BF874" s="157">
        <v>30</v>
      </c>
      <c r="BG874" s="157">
        <v>30</v>
      </c>
      <c r="BH874" s="157">
        <v>30</v>
      </c>
      <c r="BI874" s="157">
        <v>30</v>
      </c>
      <c r="BJ874" s="157">
        <v>30</v>
      </c>
      <c r="BK874" s="157">
        <v>30</v>
      </c>
      <c r="BL874" s="37">
        <f t="shared" si="49"/>
        <v>29.761904761904763</v>
      </c>
      <c r="BM874" s="37">
        <f t="shared" si="50"/>
        <v>39.682539682539684</v>
      </c>
      <c r="BN874" s="34">
        <v>19</v>
      </c>
      <c r="BO874" s="34">
        <v>19</v>
      </c>
      <c r="BP874" s="54">
        <f t="shared" si="51"/>
        <v>77.68253968253968</v>
      </c>
    </row>
    <row r="875" spans="1:68" s="4" customFormat="1" ht="18" customHeight="1">
      <c r="A875" s="29" t="s">
        <v>930</v>
      </c>
      <c r="B875" s="30"/>
      <c r="C875" s="31" t="s">
        <v>1255</v>
      </c>
      <c r="D875" s="31" t="s">
        <v>1256</v>
      </c>
      <c r="E875" s="31" t="s">
        <v>1257</v>
      </c>
      <c r="F875" s="32" t="s">
        <v>1258</v>
      </c>
      <c r="G875" s="33" t="s">
        <v>2446</v>
      </c>
      <c r="H875" s="33" t="s">
        <v>2447</v>
      </c>
      <c r="I875" s="34" t="s">
        <v>2040</v>
      </c>
      <c r="J875" s="35" t="s">
        <v>2361</v>
      </c>
      <c r="K875" s="35" t="s">
        <v>2061</v>
      </c>
      <c r="L875" s="130">
        <v>30</v>
      </c>
      <c r="M875" s="130">
        <v>30</v>
      </c>
      <c r="N875" s="130">
        <v>29</v>
      </c>
      <c r="O875" s="130">
        <v>30</v>
      </c>
      <c r="P875" s="130">
        <v>30</v>
      </c>
      <c r="Q875" s="130">
        <v>30</v>
      </c>
      <c r="R875" s="130">
        <v>30</v>
      </c>
      <c r="S875" s="130">
        <v>30</v>
      </c>
      <c r="T875" s="130">
        <v>30</v>
      </c>
      <c r="U875" s="130">
        <v>30</v>
      </c>
      <c r="V875" s="130">
        <v>30</v>
      </c>
      <c r="W875" s="130">
        <v>30</v>
      </c>
      <c r="X875" s="132">
        <v>30</v>
      </c>
      <c r="Y875" s="130"/>
      <c r="Z875" s="130"/>
      <c r="AA875" s="130"/>
      <c r="AB875" s="130"/>
      <c r="AC875" s="130"/>
      <c r="AD875" s="130"/>
      <c r="AE875" s="130"/>
      <c r="AF875" s="130"/>
      <c r="AG875" s="130"/>
      <c r="AH875" s="130"/>
      <c r="AI875" s="130"/>
      <c r="AJ875" s="130"/>
      <c r="AK875" s="130"/>
      <c r="AL875" s="130"/>
      <c r="AM875" s="130"/>
      <c r="AN875" s="130"/>
      <c r="AO875" s="130"/>
      <c r="AP875" s="130"/>
      <c r="AQ875" s="130"/>
      <c r="AR875" s="130"/>
      <c r="AS875" s="130"/>
      <c r="AT875" s="130"/>
      <c r="AU875" s="130"/>
      <c r="AV875" s="130"/>
      <c r="AW875" s="130"/>
      <c r="AX875" s="130"/>
      <c r="AY875" s="130"/>
      <c r="AZ875" s="130"/>
      <c r="BA875" s="130"/>
      <c r="BB875" s="130"/>
      <c r="BC875" s="130"/>
      <c r="BD875" s="130">
        <v>30</v>
      </c>
      <c r="BE875" s="130">
        <v>30</v>
      </c>
      <c r="BF875" s="130">
        <v>30</v>
      </c>
      <c r="BG875" s="130">
        <v>30</v>
      </c>
      <c r="BH875" s="130">
        <v>30</v>
      </c>
      <c r="BI875" s="130">
        <v>30</v>
      </c>
      <c r="BJ875" s="130">
        <v>30</v>
      </c>
      <c r="BK875" s="130">
        <v>30</v>
      </c>
      <c r="BL875" s="37">
        <f t="shared" si="49"/>
        <v>29.952380952380953</v>
      </c>
      <c r="BM875" s="37">
        <f t="shared" si="50"/>
        <v>39.93650793650794</v>
      </c>
      <c r="BN875" s="34">
        <v>20</v>
      </c>
      <c r="BO875" s="34">
        <v>19</v>
      </c>
      <c r="BP875" s="54">
        <f t="shared" si="51"/>
        <v>78.93650793650794</v>
      </c>
    </row>
    <row r="876" spans="1:68" s="4" customFormat="1" ht="18" customHeight="1">
      <c r="A876" s="29" t="s">
        <v>526</v>
      </c>
      <c r="B876" s="30"/>
      <c r="C876" s="31" t="s">
        <v>914</v>
      </c>
      <c r="D876" s="31" t="s">
        <v>915</v>
      </c>
      <c r="E876" s="31" t="s">
        <v>497</v>
      </c>
      <c r="F876" s="32" t="s">
        <v>916</v>
      </c>
      <c r="G876" s="33" t="s">
        <v>2247</v>
      </c>
      <c r="H876" s="33" t="s">
        <v>2074</v>
      </c>
      <c r="I876" s="36" t="s">
        <v>2040</v>
      </c>
      <c r="J876" s="35" t="s">
        <v>2362</v>
      </c>
      <c r="K876" s="35" t="s">
        <v>531</v>
      </c>
      <c r="L876" s="130">
        <v>30</v>
      </c>
      <c r="M876" s="130">
        <v>30</v>
      </c>
      <c r="N876" s="130">
        <v>29</v>
      </c>
      <c r="O876" s="130">
        <v>30</v>
      </c>
      <c r="P876" s="130">
        <v>30</v>
      </c>
      <c r="Q876" s="130">
        <v>30</v>
      </c>
      <c r="R876" s="130">
        <v>30</v>
      </c>
      <c r="S876" s="130">
        <v>28</v>
      </c>
      <c r="T876" s="130">
        <v>30</v>
      </c>
      <c r="U876" s="130">
        <v>30</v>
      </c>
      <c r="V876" s="130">
        <v>30</v>
      </c>
      <c r="W876" s="130">
        <v>28</v>
      </c>
      <c r="X876" s="132">
        <v>30</v>
      </c>
      <c r="Y876" s="130">
        <v>30</v>
      </c>
      <c r="Z876" s="130">
        <v>30</v>
      </c>
      <c r="AA876" s="130">
        <v>29</v>
      </c>
      <c r="AB876" s="130">
        <v>30</v>
      </c>
      <c r="AC876" s="130">
        <v>29</v>
      </c>
      <c r="AD876" s="130"/>
      <c r="AE876" s="130"/>
      <c r="AF876" s="130"/>
      <c r="AG876" s="130"/>
      <c r="AH876" s="130"/>
      <c r="AI876" s="130"/>
      <c r="AJ876" s="130"/>
      <c r="AK876" s="130"/>
      <c r="AL876" s="130"/>
      <c r="AM876" s="130"/>
      <c r="AN876" s="130"/>
      <c r="AO876" s="130"/>
      <c r="AP876" s="130"/>
      <c r="AQ876" s="130"/>
      <c r="AR876" s="130"/>
      <c r="AS876" s="129"/>
      <c r="AT876" s="130"/>
      <c r="AU876" s="130"/>
      <c r="AV876" s="130"/>
      <c r="AW876" s="130"/>
      <c r="AX876" s="130"/>
      <c r="AY876" s="130"/>
      <c r="AZ876" s="130"/>
      <c r="BA876" s="130"/>
      <c r="BB876" s="129"/>
      <c r="BC876" s="129"/>
      <c r="BD876" s="129"/>
      <c r="BE876" s="129"/>
      <c r="BF876" s="129"/>
      <c r="BG876" s="129"/>
      <c r="BH876" s="129"/>
      <c r="BI876" s="129"/>
      <c r="BJ876" s="129"/>
      <c r="BK876" s="129"/>
      <c r="BL876" s="37">
        <f t="shared" si="49"/>
        <v>29.61111111111111</v>
      </c>
      <c r="BM876" s="37">
        <f t="shared" si="50"/>
        <v>39.48148148148148</v>
      </c>
      <c r="BN876" s="34">
        <v>18</v>
      </c>
      <c r="BO876" s="34">
        <v>18</v>
      </c>
      <c r="BP876" s="54">
        <f t="shared" si="51"/>
        <v>75.48148148148148</v>
      </c>
    </row>
    <row r="877" spans="1:68" s="4" customFormat="1" ht="18" customHeight="1">
      <c r="A877" s="29" t="s">
        <v>930</v>
      </c>
      <c r="B877" s="30"/>
      <c r="C877" s="31" t="s">
        <v>1264</v>
      </c>
      <c r="D877" s="31" t="s">
        <v>1265</v>
      </c>
      <c r="E877" s="31" t="s">
        <v>1266</v>
      </c>
      <c r="F877" s="32" t="s">
        <v>1267</v>
      </c>
      <c r="G877" s="33" t="s">
        <v>1268</v>
      </c>
      <c r="H877" s="33"/>
      <c r="I877" s="34" t="s">
        <v>2039</v>
      </c>
      <c r="J877" s="35" t="s">
        <v>2362</v>
      </c>
      <c r="K877" s="35" t="s">
        <v>2057</v>
      </c>
      <c r="L877" s="130" t="s">
        <v>2390</v>
      </c>
      <c r="M877" s="130" t="s">
        <v>2390</v>
      </c>
      <c r="N877" s="130" t="s">
        <v>2390</v>
      </c>
      <c r="O877" s="130">
        <v>30</v>
      </c>
      <c r="P877" s="130">
        <v>30</v>
      </c>
      <c r="Q877" s="130">
        <v>30</v>
      </c>
      <c r="R877" s="130">
        <v>30</v>
      </c>
      <c r="S877" s="130">
        <v>30</v>
      </c>
      <c r="T877" s="130">
        <v>30</v>
      </c>
      <c r="U877" s="130">
        <v>30</v>
      </c>
      <c r="V877" s="130">
        <v>30</v>
      </c>
      <c r="W877" s="130">
        <v>30</v>
      </c>
      <c r="X877" s="132">
        <v>30</v>
      </c>
      <c r="Y877" s="130"/>
      <c r="Z877" s="130"/>
      <c r="AA877" s="130"/>
      <c r="AB877" s="130"/>
      <c r="AC877" s="130"/>
      <c r="AD877" s="130"/>
      <c r="AE877" s="130"/>
      <c r="AF877" s="130"/>
      <c r="AG877" s="130"/>
      <c r="AH877" s="130"/>
      <c r="AI877" s="130"/>
      <c r="AJ877" s="130"/>
      <c r="AK877" s="130"/>
      <c r="AL877" s="130"/>
      <c r="AM877" s="130"/>
      <c r="AN877" s="130"/>
      <c r="AO877" s="130">
        <v>30</v>
      </c>
      <c r="AP877" s="130">
        <v>29</v>
      </c>
      <c r="AQ877" s="130">
        <v>29</v>
      </c>
      <c r="AR877" s="130">
        <v>30</v>
      </c>
      <c r="AS877" s="130"/>
      <c r="AT877" s="130"/>
      <c r="AU877" s="130"/>
      <c r="AV877" s="130"/>
      <c r="AW877" s="130"/>
      <c r="AX877" s="130"/>
      <c r="AY877" s="130"/>
      <c r="AZ877" s="130"/>
      <c r="BA877" s="130"/>
      <c r="BB877" s="130"/>
      <c r="BC877" s="130"/>
      <c r="BD877" s="130"/>
      <c r="BE877" s="130"/>
      <c r="BF877" s="130"/>
      <c r="BG877" s="130"/>
      <c r="BH877" s="130"/>
      <c r="BI877" s="130"/>
      <c r="BJ877" s="130"/>
      <c r="BK877" s="130"/>
      <c r="BL877" s="37">
        <f t="shared" si="49"/>
        <v>29.857142857142858</v>
      </c>
      <c r="BM877" s="37">
        <f t="shared" si="50"/>
        <v>39.80952380952381</v>
      </c>
      <c r="BN877" s="34">
        <v>20</v>
      </c>
      <c r="BO877" s="34">
        <v>20</v>
      </c>
      <c r="BP877" s="54">
        <f t="shared" si="51"/>
        <v>79.80952380952381</v>
      </c>
    </row>
    <row r="878" spans="1:68" ht="18" customHeight="1">
      <c r="A878" s="29" t="s">
        <v>9</v>
      </c>
      <c r="B878" s="30"/>
      <c r="C878" s="31" t="s">
        <v>228</v>
      </c>
      <c r="D878" s="31" t="s">
        <v>229</v>
      </c>
      <c r="E878" s="31" t="s">
        <v>230</v>
      </c>
      <c r="F878" s="32" t="s">
        <v>3075</v>
      </c>
      <c r="G878" s="33" t="s">
        <v>2257</v>
      </c>
      <c r="H878" s="33" t="s">
        <v>2074</v>
      </c>
      <c r="I878" s="34" t="s">
        <v>2040</v>
      </c>
      <c r="J878" s="35" t="s">
        <v>2362</v>
      </c>
      <c r="K878" s="35" t="s">
        <v>231</v>
      </c>
      <c r="L878" s="130">
        <v>30</v>
      </c>
      <c r="M878" s="130" t="s">
        <v>2390</v>
      </c>
      <c r="N878" s="130">
        <v>28</v>
      </c>
      <c r="O878" s="130">
        <v>30</v>
      </c>
      <c r="P878" s="130">
        <v>30</v>
      </c>
      <c r="Q878" s="130">
        <v>28</v>
      </c>
      <c r="R878" s="130">
        <v>29</v>
      </c>
      <c r="S878" s="130">
        <v>28</v>
      </c>
      <c r="T878" s="130">
        <v>30</v>
      </c>
      <c r="U878" s="130">
        <v>28</v>
      </c>
      <c r="V878" s="130">
        <v>28</v>
      </c>
      <c r="W878" s="130">
        <v>28</v>
      </c>
      <c r="X878" s="132">
        <v>30</v>
      </c>
      <c r="Y878" s="130"/>
      <c r="Z878" s="130"/>
      <c r="AA878" s="130"/>
      <c r="AB878" s="130"/>
      <c r="AC878" s="130"/>
      <c r="AD878" s="130"/>
      <c r="AE878" s="130"/>
      <c r="AF878" s="130"/>
      <c r="AG878" s="130"/>
      <c r="AH878" s="130"/>
      <c r="AI878" s="130"/>
      <c r="AJ878" s="130"/>
      <c r="AK878" s="130"/>
      <c r="AL878" s="130"/>
      <c r="AM878" s="130"/>
      <c r="AN878" s="130"/>
      <c r="AO878" s="130"/>
      <c r="AP878" s="130"/>
      <c r="AQ878" s="130"/>
      <c r="AR878" s="130"/>
      <c r="AS878" s="130"/>
      <c r="AT878" s="130"/>
      <c r="AU878" s="130">
        <v>30</v>
      </c>
      <c r="AV878" s="130">
        <v>30</v>
      </c>
      <c r="AW878" s="130">
        <v>28</v>
      </c>
      <c r="AX878" s="130">
        <v>28</v>
      </c>
      <c r="AY878" s="130">
        <v>30</v>
      </c>
      <c r="AZ878" s="130">
        <v>30</v>
      </c>
      <c r="BA878" s="130"/>
      <c r="BB878" s="130"/>
      <c r="BC878" s="130"/>
      <c r="BD878" s="130"/>
      <c r="BE878" s="130"/>
      <c r="BF878" s="130"/>
      <c r="BG878" s="130"/>
      <c r="BH878" s="130"/>
      <c r="BI878" s="130"/>
      <c r="BJ878" s="130"/>
      <c r="BK878" s="130"/>
      <c r="BL878" s="37">
        <f t="shared" si="49"/>
        <v>29.055555555555557</v>
      </c>
      <c r="BM878" s="37">
        <f t="shared" si="50"/>
        <v>38.74074074074074</v>
      </c>
      <c r="BN878" s="34">
        <v>20</v>
      </c>
      <c r="BO878" s="34">
        <v>20</v>
      </c>
      <c r="BP878" s="54">
        <f t="shared" si="51"/>
        <v>78.74074074074073</v>
      </c>
    </row>
    <row r="879" spans="1:68" ht="18" customHeight="1">
      <c r="A879" s="29" t="s">
        <v>1589</v>
      </c>
      <c r="B879" s="30"/>
      <c r="C879" s="68" t="s">
        <v>2037</v>
      </c>
      <c r="D879" s="31" t="s">
        <v>1852</v>
      </c>
      <c r="E879" s="31" t="s">
        <v>1853</v>
      </c>
      <c r="F879" s="32" t="s">
        <v>2338</v>
      </c>
      <c r="G879" s="33" t="s">
        <v>2087</v>
      </c>
      <c r="H879" s="69" t="s">
        <v>1589</v>
      </c>
      <c r="I879" s="34" t="s">
        <v>2040</v>
      </c>
      <c r="J879" s="69" t="s">
        <v>2362</v>
      </c>
      <c r="K879" s="35" t="s">
        <v>2048</v>
      </c>
      <c r="L879" s="130" t="s">
        <v>2390</v>
      </c>
      <c r="M879" s="65">
        <v>30</v>
      </c>
      <c r="N879" s="65">
        <v>28</v>
      </c>
      <c r="O879" s="65">
        <v>30</v>
      </c>
      <c r="P879" s="65">
        <v>28</v>
      </c>
      <c r="Q879" s="65">
        <v>30</v>
      </c>
      <c r="R879" s="65">
        <v>24</v>
      </c>
      <c r="S879" s="65">
        <v>30</v>
      </c>
      <c r="T879" s="65">
        <v>30</v>
      </c>
      <c r="U879" s="65" t="s">
        <v>2346</v>
      </c>
      <c r="V879" s="65" t="s">
        <v>2346</v>
      </c>
      <c r="W879" s="65">
        <v>30</v>
      </c>
      <c r="X879" s="67" t="s">
        <v>2346</v>
      </c>
      <c r="Y879" s="65">
        <v>30</v>
      </c>
      <c r="Z879" s="65">
        <v>30</v>
      </c>
      <c r="AA879" s="65">
        <v>30</v>
      </c>
      <c r="AB879" s="65">
        <v>30</v>
      </c>
      <c r="AC879" s="65">
        <v>30</v>
      </c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 t="s">
        <v>2284</v>
      </c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5"/>
      <c r="BF879" s="65"/>
      <c r="BG879" s="65"/>
      <c r="BH879" s="65"/>
      <c r="BI879" s="65"/>
      <c r="BJ879" s="65"/>
      <c r="BK879" s="65"/>
      <c r="BL879" s="37">
        <f t="shared" si="49"/>
        <v>29.285714285714285</v>
      </c>
      <c r="BM879" s="37">
        <f t="shared" si="50"/>
        <v>39.047619047619044</v>
      </c>
      <c r="BN879" s="34">
        <v>20</v>
      </c>
      <c r="BO879" s="34">
        <v>20</v>
      </c>
      <c r="BP879" s="54">
        <f t="shared" si="51"/>
        <v>79.04761904761904</v>
      </c>
    </row>
    <row r="880" spans="1:68" ht="18" customHeight="1">
      <c r="A880" s="29" t="s">
        <v>2370</v>
      </c>
      <c r="B880" s="30"/>
      <c r="C880" s="31" t="s">
        <v>2698</v>
      </c>
      <c r="D880" s="31" t="s">
        <v>2699</v>
      </c>
      <c r="E880" s="31" t="s">
        <v>2700</v>
      </c>
      <c r="F880" s="32" t="s">
        <v>2701</v>
      </c>
      <c r="G880" s="33" t="s">
        <v>2080</v>
      </c>
      <c r="H880" s="33" t="s">
        <v>2074</v>
      </c>
      <c r="I880" s="35" t="s">
        <v>2040</v>
      </c>
      <c r="J880" s="35" t="s">
        <v>2361</v>
      </c>
      <c r="K880" s="35" t="s">
        <v>2432</v>
      </c>
      <c r="L880" s="123">
        <v>29</v>
      </c>
      <c r="M880" s="123">
        <v>22</v>
      </c>
      <c r="N880" s="123">
        <v>28</v>
      </c>
      <c r="O880" s="123">
        <v>28</v>
      </c>
      <c r="P880" s="123">
        <v>30</v>
      </c>
      <c r="Q880" s="123">
        <v>30</v>
      </c>
      <c r="R880" s="123">
        <v>30</v>
      </c>
      <c r="S880" s="123">
        <v>30</v>
      </c>
      <c r="T880" s="123">
        <v>28</v>
      </c>
      <c r="U880" s="123">
        <v>28</v>
      </c>
      <c r="V880" s="123">
        <v>27</v>
      </c>
      <c r="W880" s="123">
        <v>30</v>
      </c>
      <c r="X880" s="123">
        <v>30</v>
      </c>
      <c r="Y880" s="123"/>
      <c r="Z880" s="123"/>
      <c r="AA880" s="123"/>
      <c r="AB880" s="123"/>
      <c r="AC880" s="123"/>
      <c r="AD880" s="123"/>
      <c r="AE880" s="123"/>
      <c r="AF880" s="123"/>
      <c r="AG880" s="123"/>
      <c r="AH880" s="123"/>
      <c r="AI880" s="123"/>
      <c r="AJ880" s="123"/>
      <c r="AK880" s="123"/>
      <c r="AL880" s="123"/>
      <c r="AM880" s="123"/>
      <c r="AN880" s="123"/>
      <c r="AO880" s="123"/>
      <c r="AP880" s="123"/>
      <c r="AQ880" s="123"/>
      <c r="AR880" s="123"/>
      <c r="AS880" s="123"/>
      <c r="AT880" s="123"/>
      <c r="AU880" s="123"/>
      <c r="AV880" s="123"/>
      <c r="AW880" s="123"/>
      <c r="AX880" s="123"/>
      <c r="AY880" s="123"/>
      <c r="AZ880" s="123"/>
      <c r="BA880" s="123"/>
      <c r="BB880" s="123"/>
      <c r="BC880" s="123"/>
      <c r="BD880" s="123">
        <v>30</v>
      </c>
      <c r="BE880" s="123">
        <v>30</v>
      </c>
      <c r="BF880" s="123">
        <v>30</v>
      </c>
      <c r="BG880" s="123">
        <v>30</v>
      </c>
      <c r="BH880" s="123">
        <v>30</v>
      </c>
      <c r="BI880" s="123">
        <v>30</v>
      </c>
      <c r="BJ880" s="123">
        <v>30</v>
      </c>
      <c r="BK880" s="123">
        <v>30</v>
      </c>
      <c r="BL880" s="37">
        <f t="shared" si="49"/>
        <v>29.047619047619047</v>
      </c>
      <c r="BM880" s="37">
        <f t="shared" si="50"/>
        <v>38.73015873015873</v>
      </c>
      <c r="BN880" s="123">
        <v>19</v>
      </c>
      <c r="BO880" s="36">
        <v>20</v>
      </c>
      <c r="BP880" s="54">
        <f t="shared" si="51"/>
        <v>77.73015873015873</v>
      </c>
    </row>
    <row r="881" spans="1:68" ht="18" customHeight="1">
      <c r="A881" s="29" t="s">
        <v>9</v>
      </c>
      <c r="B881" s="30"/>
      <c r="C881" s="31" t="s">
        <v>236</v>
      </c>
      <c r="D881" s="31" t="s">
        <v>237</v>
      </c>
      <c r="E881" s="31" t="s">
        <v>2614</v>
      </c>
      <c r="F881" s="32" t="s">
        <v>238</v>
      </c>
      <c r="G881" s="33" t="s">
        <v>2197</v>
      </c>
      <c r="H881" s="33" t="s">
        <v>2074</v>
      </c>
      <c r="I881" s="34" t="s">
        <v>2040</v>
      </c>
      <c r="J881" s="35" t="s">
        <v>2362</v>
      </c>
      <c r="K881" s="35" t="s">
        <v>14</v>
      </c>
      <c r="L881" s="125">
        <v>30</v>
      </c>
      <c r="M881" s="130" t="s">
        <v>2390</v>
      </c>
      <c r="N881" s="125">
        <v>28</v>
      </c>
      <c r="O881" s="125">
        <v>30</v>
      </c>
      <c r="P881" s="125">
        <v>30</v>
      </c>
      <c r="Q881" s="125">
        <v>30</v>
      </c>
      <c r="R881" s="125">
        <v>30</v>
      </c>
      <c r="S881" s="125">
        <v>30</v>
      </c>
      <c r="T881" s="125">
        <v>30</v>
      </c>
      <c r="U881" s="125">
        <v>27</v>
      </c>
      <c r="V881" s="125">
        <v>28</v>
      </c>
      <c r="W881" s="125">
        <v>30</v>
      </c>
      <c r="X881" s="133">
        <v>30</v>
      </c>
      <c r="Y881" s="125"/>
      <c r="Z881" s="125"/>
      <c r="AA881" s="125"/>
      <c r="AB881" s="125"/>
      <c r="AC881" s="125"/>
      <c r="AD881" s="125"/>
      <c r="AE881" s="125"/>
      <c r="AF881" s="125"/>
      <c r="AG881" s="125"/>
      <c r="AH881" s="125"/>
      <c r="AI881" s="125"/>
      <c r="AJ881" s="125"/>
      <c r="AK881" s="125"/>
      <c r="AL881" s="125"/>
      <c r="AM881" s="125"/>
      <c r="AN881" s="125"/>
      <c r="AO881" s="125">
        <v>30</v>
      </c>
      <c r="AP881" s="125">
        <v>29</v>
      </c>
      <c r="AQ881" s="125">
        <v>30</v>
      </c>
      <c r="AR881" s="125">
        <v>30</v>
      </c>
      <c r="AS881" s="125"/>
      <c r="AT881" s="125"/>
      <c r="AU881" s="125"/>
      <c r="AV881" s="125"/>
      <c r="AW881" s="125"/>
      <c r="AX881" s="125"/>
      <c r="AY881" s="125"/>
      <c r="AZ881" s="125"/>
      <c r="BA881" s="125"/>
      <c r="BB881" s="125"/>
      <c r="BC881" s="125"/>
      <c r="BD881" s="125"/>
      <c r="BE881" s="125"/>
      <c r="BF881" s="125"/>
      <c r="BG881" s="125"/>
      <c r="BH881" s="125"/>
      <c r="BI881" s="125"/>
      <c r="BJ881" s="125"/>
      <c r="BK881" s="125"/>
      <c r="BL881" s="37">
        <f t="shared" si="49"/>
        <v>29.5</v>
      </c>
      <c r="BM881" s="37">
        <f t="shared" si="50"/>
        <v>39.333333333333336</v>
      </c>
      <c r="BN881" s="34">
        <v>20</v>
      </c>
      <c r="BO881" s="34">
        <v>19</v>
      </c>
      <c r="BP881" s="54">
        <f t="shared" si="51"/>
        <v>78.33333333333334</v>
      </c>
    </row>
    <row r="882" spans="1:68" ht="18" customHeight="1">
      <c r="A882" s="29" t="s">
        <v>930</v>
      </c>
      <c r="B882" s="30"/>
      <c r="C882" s="31" t="s">
        <v>1274</v>
      </c>
      <c r="D882" s="31" t="s">
        <v>1275</v>
      </c>
      <c r="E882" s="31" t="s">
        <v>1276</v>
      </c>
      <c r="F882" s="32" t="s">
        <v>1277</v>
      </c>
      <c r="G882" s="33" t="s">
        <v>2419</v>
      </c>
      <c r="H882" s="33" t="s">
        <v>2420</v>
      </c>
      <c r="I882" s="34" t="s">
        <v>2040</v>
      </c>
      <c r="J882" s="35" t="s">
        <v>2361</v>
      </c>
      <c r="K882" s="35" t="s">
        <v>2061</v>
      </c>
      <c r="L882" s="125">
        <v>30</v>
      </c>
      <c r="M882" s="125">
        <v>30</v>
      </c>
      <c r="N882" s="125">
        <v>28</v>
      </c>
      <c r="O882" s="125">
        <v>30</v>
      </c>
      <c r="P882" s="125">
        <v>30</v>
      </c>
      <c r="Q882" s="125">
        <v>30</v>
      </c>
      <c r="R882" s="125">
        <v>30</v>
      </c>
      <c r="S882" s="125">
        <v>30</v>
      </c>
      <c r="T882" s="125">
        <v>30</v>
      </c>
      <c r="U882" s="125">
        <v>30</v>
      </c>
      <c r="V882" s="125">
        <v>30</v>
      </c>
      <c r="W882" s="125">
        <v>30</v>
      </c>
      <c r="X882" s="133">
        <v>30</v>
      </c>
      <c r="Y882" s="125"/>
      <c r="Z882" s="125"/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25"/>
      <c r="AK882" s="125"/>
      <c r="AL882" s="125"/>
      <c r="AM882" s="125"/>
      <c r="AN882" s="125"/>
      <c r="AO882" s="125"/>
      <c r="AP882" s="125"/>
      <c r="AQ882" s="125"/>
      <c r="AR882" s="125"/>
      <c r="AS882" s="125"/>
      <c r="AT882" s="125"/>
      <c r="AU882" s="125"/>
      <c r="AV882" s="125"/>
      <c r="AW882" s="125"/>
      <c r="AX882" s="125"/>
      <c r="AY882" s="125"/>
      <c r="AZ882" s="125"/>
      <c r="BA882" s="125"/>
      <c r="BB882" s="125"/>
      <c r="BC882" s="125"/>
      <c r="BD882" s="125">
        <v>30</v>
      </c>
      <c r="BE882" s="125">
        <v>30</v>
      </c>
      <c r="BF882" s="125">
        <v>30</v>
      </c>
      <c r="BG882" s="125">
        <v>30</v>
      </c>
      <c r="BH882" s="125">
        <v>30</v>
      </c>
      <c r="BI882" s="125">
        <v>30</v>
      </c>
      <c r="BJ882" s="125">
        <v>30</v>
      </c>
      <c r="BK882" s="125">
        <v>30</v>
      </c>
      <c r="BL882" s="37">
        <f t="shared" si="49"/>
        <v>29.904761904761905</v>
      </c>
      <c r="BM882" s="37">
        <f t="shared" si="50"/>
        <v>39.87301587301587</v>
      </c>
      <c r="BN882" s="34">
        <v>20</v>
      </c>
      <c r="BO882" s="34">
        <v>20</v>
      </c>
      <c r="BP882" s="54">
        <f t="shared" si="51"/>
        <v>79.87301587301587</v>
      </c>
    </row>
    <row r="883" spans="1:68" ht="18" customHeight="1" thickBot="1">
      <c r="A883" s="43" t="s">
        <v>9</v>
      </c>
      <c r="B883" s="44"/>
      <c r="C883" s="45" t="s">
        <v>243</v>
      </c>
      <c r="D883" s="45" t="s">
        <v>244</v>
      </c>
      <c r="E883" s="45" t="s">
        <v>2495</v>
      </c>
      <c r="F883" s="47" t="s">
        <v>245</v>
      </c>
      <c r="G883" s="48" t="s">
        <v>2080</v>
      </c>
      <c r="H883" s="48" t="s">
        <v>2074</v>
      </c>
      <c r="I883" s="49" t="s">
        <v>2040</v>
      </c>
      <c r="J883" s="50" t="s">
        <v>2362</v>
      </c>
      <c r="K883" s="50" t="s">
        <v>246</v>
      </c>
      <c r="L883" s="135">
        <v>30</v>
      </c>
      <c r="M883" s="135">
        <v>28</v>
      </c>
      <c r="N883" s="163" t="s">
        <v>2390</v>
      </c>
      <c r="O883" s="135">
        <v>30</v>
      </c>
      <c r="P883" s="135">
        <v>30</v>
      </c>
      <c r="Q883" s="135">
        <v>30</v>
      </c>
      <c r="R883" s="135">
        <v>30</v>
      </c>
      <c r="S883" s="135">
        <v>29</v>
      </c>
      <c r="T883" s="135">
        <v>30</v>
      </c>
      <c r="U883" s="135">
        <v>30</v>
      </c>
      <c r="V883" s="135">
        <v>30</v>
      </c>
      <c r="W883" s="135">
        <v>27</v>
      </c>
      <c r="X883" s="166">
        <v>30</v>
      </c>
      <c r="Y883" s="135">
        <v>30</v>
      </c>
      <c r="Z883" s="135">
        <v>30</v>
      </c>
      <c r="AA883" s="135">
        <v>30</v>
      </c>
      <c r="AB883" s="135">
        <v>30</v>
      </c>
      <c r="AC883" s="135">
        <v>30</v>
      </c>
      <c r="AD883" s="135"/>
      <c r="AE883" s="135"/>
      <c r="AF883" s="135"/>
      <c r="AG883" s="135"/>
      <c r="AH883" s="135"/>
      <c r="AI883" s="135"/>
      <c r="AJ883" s="135"/>
      <c r="AK883" s="135"/>
      <c r="AL883" s="135"/>
      <c r="AM883" s="135"/>
      <c r="AN883" s="135"/>
      <c r="AO883" s="135"/>
      <c r="AP883" s="135"/>
      <c r="AQ883" s="135"/>
      <c r="AR883" s="135"/>
      <c r="AS883" s="135"/>
      <c r="AT883" s="135"/>
      <c r="AU883" s="135"/>
      <c r="AV883" s="135"/>
      <c r="AW883" s="135"/>
      <c r="AX883" s="135"/>
      <c r="AY883" s="135"/>
      <c r="AZ883" s="135"/>
      <c r="BA883" s="135"/>
      <c r="BB883" s="135"/>
      <c r="BC883" s="135"/>
      <c r="BD883" s="135"/>
      <c r="BE883" s="135"/>
      <c r="BF883" s="135"/>
      <c r="BG883" s="135"/>
      <c r="BH883" s="135"/>
      <c r="BI883" s="135"/>
      <c r="BJ883" s="135"/>
      <c r="BK883" s="135"/>
      <c r="BL883" s="52">
        <f t="shared" si="49"/>
        <v>29.647058823529413</v>
      </c>
      <c r="BM883" s="52">
        <f t="shared" si="50"/>
        <v>39.529411764705884</v>
      </c>
      <c r="BN883" s="49">
        <v>20</v>
      </c>
      <c r="BO883" s="49">
        <v>20</v>
      </c>
      <c r="BP883" s="55">
        <f t="shared" si="51"/>
        <v>79.52941176470588</v>
      </c>
    </row>
    <row r="884" spans="1:5" ht="14.25" thickBot="1" thickTop="1">
      <c r="A884" s="121"/>
      <c r="B884" s="7"/>
      <c r="E884" s="122"/>
    </row>
    <row r="885" spans="1:5" ht="13.5" thickTop="1">
      <c r="A885" s="11"/>
      <c r="B885" s="7"/>
      <c r="D885" s="6"/>
      <c r="E885" s="6"/>
    </row>
  </sheetData>
  <printOptions/>
  <pageMargins left="0.1968503937007874" right="0.1968503937007874" top="0.5905511811023623" bottom="0.5905511811023623" header="0.2362204724409449" footer="0.31496062992125984"/>
  <pageSetup horizontalDpi="300" verticalDpi="300" orientation="landscape" paperSize="9" r:id="rId1"/>
  <headerFooter alignWithMargins="0">
    <oddHeader>&amp;L&amp;F&amp;CCORSI ABILITANTI L. 143/2004
500 ORE&amp;RMEDIE FINALI</oddHeader>
    <oddFooter>&amp;R&amp;P DI &amp;N</oddFooter>
  </headerFooter>
  <ignoredErrors>
    <ignoredError sqref="BL64 BL11 BL20:BL21 BL22 BL39 BL150 BL211 BL213 BL294 BL76 BL81 BL89 BL96 BL100 BL105 BL107 BL120 BL124 BL313 BL316 BL326:BL327 BL417 BL412 BL392 BL378 BL366 BL349:BL356 BL328:BL336 BL144 BL148" formula="1"/>
    <ignoredError sqref="AN304 L478:L485 L496:L505 L518 L529 L563 L579:L586 L592:L603 L607:L614 L634 AO862:AR862 L723:L728 AO789:AR789 AN791 L824:L833 L862 L654 L656:L6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cp:lastPrinted>2006-05-24T16:34:05Z</cp:lastPrinted>
  <dcterms:created xsi:type="dcterms:W3CDTF">2006-02-24T21:51:43Z</dcterms:created>
  <dcterms:modified xsi:type="dcterms:W3CDTF">2006-05-29T10:51:25Z</dcterms:modified>
  <cp:category/>
  <cp:version/>
  <cp:contentType/>
  <cp:contentStatus/>
</cp:coreProperties>
</file>