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calcolo_seggi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<sst xmlns="http://schemas.openxmlformats.org/spreadsheetml/2006/main" count="23" uniqueCount="23">
  <si>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Numero liste:</t>
  </si>
  <si>
    <t>Numero RSU da eleggere:</t>
  </si>
  <si>
    <t>Quorum:</t>
  </si>
  <si>
    <t>voti validi</t>
  </si>
  <si>
    <t>resto</t>
  </si>
  <si>
    <t>Lista n. 1</t>
  </si>
  <si>
    <t>Lista n. 2</t>
  </si>
  <si>
    <t>Lista n. 3</t>
  </si>
  <si>
    <t>Lista n. 4</t>
  </si>
  <si>
    <t>sigla</t>
  </si>
  <si>
    <t>totale voti validi:</t>
  </si>
  <si>
    <t>seggi per i resti</t>
  </si>
  <si>
    <t>ordine resti</t>
  </si>
  <si>
    <t>seggi da attribuire ai resti:</t>
  </si>
  <si>
    <t>SEGGI TOTALI</t>
  </si>
  <si>
    <t>In caso di parità di voti riportati da liste diverse o di parità di resti tra le stesse, i seggi vengono</t>
  </si>
  <si>
    <t>attribuiti alla lista che ha ottenuto complessivamente il maggiore numero di preferenze.</t>
  </si>
  <si>
    <t>seggi per il quorum</t>
  </si>
  <si>
    <t>Numero dei votanti:</t>
  </si>
  <si>
    <t>Schede bianche</t>
  </si>
  <si>
    <t>Schede nulle</t>
  </si>
  <si>
    <t>INSERIRE I DATI SOLO NELLE CELLE GIALLE</t>
  </si>
  <si>
    <t>Inoltre, in caso di parità di numero di preferenze vale l'ordine di presentazione.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</si>
</sst>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34" borderId="31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.8515625" style="0" customWidth="1"/>
    <col min="2" max="2" width="10.140625" style="0" customWidth="1"/>
    <col min="3" max="4" width="10.7109375" style="0" customWidth="1"/>
    <col min="5" max="5" width="10.57421875" style="0" customWidth="1"/>
    <col min="7" max="7" width="10.00390625" style="0" customWidth="1"/>
    <col min="8" max="8" width="9.57421875" style="0" customWidth="1"/>
    <col min="9" max="9" width="11.421875" style="0" customWidth="1"/>
  </cols>
  <sheetData>
    <row r="1" spans="3:8" ht="16.5" thickBot="1">
      <c r="C1" s="42" t="s">
        <v>21</v>
      </c>
      <c r="D1" s="43"/>
      <c r="E1" s="43"/>
      <c r="F1" s="43"/>
      <c r="G1" s="43"/>
      <c r="H1" s="44"/>
    </row>
    <row r="2" ht="13.5" thickBot="1"/>
    <row r="3" spans="2:9" ht="13.5" thickBot="1">
      <c r="B3" s="2" t="s">
        <v>18</v>
      </c>
      <c r="C3" s="13"/>
      <c r="D3" s="37">
        <v>60</v>
      </c>
      <c r="F3" s="12" t="s">
        <v>1</v>
      </c>
      <c r="G3" s="2"/>
      <c r="H3" s="38"/>
      <c r="I3" s="37">
        <v>3</v>
      </c>
    </row>
    <row r="4" ht="12.75">
      <c r="D4" s="3"/>
    </row>
    <row r="5" spans="2:7" ht="12.75">
      <c r="B5" s="2" t="s">
        <v>0</v>
      </c>
      <c r="C5" s="1"/>
      <c r="D5" s="8">
        <v>4</v>
      </c>
      <c r="F5" s="2" t="s">
        <v>2</v>
      </c>
      <c r="G5" s="9">
        <f>IF(I3,D3/I3,"mancano i dati")</f>
        <v>20</v>
      </c>
    </row>
    <row r="6" spans="2:7" ht="12.75">
      <c r="B6" s="4"/>
      <c r="C6" s="5"/>
      <c r="D6" s="6"/>
      <c r="F6" s="4"/>
      <c r="G6" s="6"/>
    </row>
    <row r="7" ht="13.5" thickBot="1"/>
    <row r="8" spans="2:9" s="7" customFormat="1" ht="31.5" customHeight="1" thickBot="1">
      <c r="B8" s="24"/>
      <c r="C8" s="25" t="s">
        <v>9</v>
      </c>
      <c r="D8" s="39" t="s">
        <v>3</v>
      </c>
      <c r="E8" s="26" t="s">
        <v>17</v>
      </c>
      <c r="F8" s="25" t="s">
        <v>4</v>
      </c>
      <c r="G8" s="26" t="s">
        <v>12</v>
      </c>
      <c r="H8" s="26" t="s">
        <v>11</v>
      </c>
      <c r="I8" s="27" t="s">
        <v>14</v>
      </c>
    </row>
    <row r="9" spans="2:9" s="7" customFormat="1" ht="19.5" customHeight="1" thickBot="1">
      <c r="B9" s="28" t="s">
        <v>5</v>
      </c>
      <c r="C9" s="18"/>
      <c r="D9" s="40">
        <v>14</v>
      </c>
      <c r="E9" s="16">
        <f>IF(D9,INT(D9/$G$5),0)</f>
        <v>0</v>
      </c>
      <c r="F9" s="10">
        <f>D9-E9*$G$5</f>
        <v>14</v>
      </c>
      <c r="G9" s="10">
        <f>IF(F9&gt;F10,IF(F9&gt;F11,IF(F9&gt;F12,1,2),IF(F9&gt;F12,2,3)),IF(F9&gt;F11,IF(F9&gt;F12,2,3),IF(F9&gt;F12,3,4)))</f>
        <v>4</v>
      </c>
      <c r="H9" s="10">
        <f>IF($E$18&gt;=G9,1,0)</f>
        <v>0</v>
      </c>
      <c r="I9" s="29">
        <f>E9+IF($E$18&gt;=G9,1,0)</f>
        <v>0</v>
      </c>
    </row>
    <row r="10" spans="2:9" s="7" customFormat="1" ht="19.5" customHeight="1" thickBot="1">
      <c r="B10" s="28" t="s">
        <v>6</v>
      </c>
      <c r="C10" s="18"/>
      <c r="D10" s="40">
        <v>16</v>
      </c>
      <c r="E10" s="16">
        <f>IF(D10,INT(D10/$G$5),0)</f>
        <v>0</v>
      </c>
      <c r="F10" s="10">
        <f>D10-E10*$G$5</f>
        <v>16</v>
      </c>
      <c r="G10" s="10">
        <f>IF(F10&gt;F9,IF(F10&gt;F11,IF(F10&gt;F12,1,2),IF(F10&gt;F12,2,3)),IF(F10&gt;F11,IF(F10&gt;F12,2,3),IF(F10&gt;F12,3,4)))</f>
        <v>2</v>
      </c>
      <c r="H10" s="10">
        <f>IF($E$18&gt;=G10,1,0)</f>
        <v>1</v>
      </c>
      <c r="I10" s="29">
        <f>E10+IF($E$18&gt;=G10,1,0)</f>
        <v>1</v>
      </c>
    </row>
    <row r="11" spans="2:9" s="7" customFormat="1" ht="19.5" customHeight="1" thickBot="1">
      <c r="B11" s="28" t="s">
        <v>7</v>
      </c>
      <c r="C11" s="18"/>
      <c r="D11" s="40">
        <v>16</v>
      </c>
      <c r="E11" s="16">
        <f>IF(D11,INT(D11/$G$5),0)</f>
        <v>0</v>
      </c>
      <c r="F11" s="10">
        <f>D11-E11*$G$5</f>
        <v>16</v>
      </c>
      <c r="G11" s="10">
        <f>IF(F11&gt;F9,IF(F11&gt;F10,IF(F11&gt;F12,1,2),IF(F11&gt;F12,2,3)),IF(F11&gt;F10,IF(F11&gt;F12,2,"terzo"),IF(F11&gt;F12,3,4)))</f>
        <v>2</v>
      </c>
      <c r="H11" s="10">
        <f>IF($E$18&gt;=G11,1,0)</f>
        <v>1</v>
      </c>
      <c r="I11" s="29">
        <f>E11+IF($E$18&gt;=G11,1,0)</f>
        <v>1</v>
      </c>
    </row>
    <row r="12" spans="2:9" s="7" customFormat="1" ht="19.5" customHeight="1" thickBot="1">
      <c r="B12" s="28" t="s">
        <v>8</v>
      </c>
      <c r="C12" s="18"/>
      <c r="D12" s="40">
        <v>14</v>
      </c>
      <c r="E12" s="22">
        <f>IF(D12,INT(D12/$G$5),0)</f>
        <v>0</v>
      </c>
      <c r="F12" s="19">
        <f>D12-E12*$G$5</f>
        <v>14</v>
      </c>
      <c r="G12" s="19">
        <f>IF(F12&gt;F9,IF(F12&gt;F10,IF(F12&gt;F11,1,2),IF(F12&gt;F11,2,3)),IF(F12&gt;F10,IF(F12&gt;F11,2,3),IF(F12&gt;F11,3,4)))</f>
        <v>4</v>
      </c>
      <c r="H12" s="19">
        <f>IF($E$18&gt;=G12,1,0)</f>
        <v>0</v>
      </c>
      <c r="I12" s="29">
        <f>E12+IF($E$18&gt;=G12,1,0)</f>
        <v>0</v>
      </c>
    </row>
    <row r="13" spans="2:9" s="7" customFormat="1" ht="19.5" customHeight="1">
      <c r="B13" s="45" t="s">
        <v>19</v>
      </c>
      <c r="C13" s="46"/>
      <c r="D13" s="41"/>
      <c r="E13" s="20"/>
      <c r="F13" s="21"/>
      <c r="G13" s="21"/>
      <c r="H13" s="22"/>
      <c r="I13" s="30"/>
    </row>
    <row r="14" spans="2:9" s="7" customFormat="1" ht="19.5" customHeight="1">
      <c r="B14" s="45" t="s">
        <v>20</v>
      </c>
      <c r="C14" s="46"/>
      <c r="D14" s="23"/>
      <c r="E14" s="20"/>
      <c r="F14" s="21"/>
      <c r="G14" s="21"/>
      <c r="H14" s="22"/>
      <c r="I14" s="30"/>
    </row>
    <row r="15" spans="2:9" ht="19.5" customHeight="1" thickBot="1">
      <c r="B15" s="31"/>
      <c r="C15" s="32" t="s">
        <v>10</v>
      </c>
      <c r="D15" s="33">
        <f>SUM(D9:D12)</f>
        <v>60</v>
      </c>
      <c r="E15" s="33"/>
      <c r="F15" s="34"/>
      <c r="G15" s="34"/>
      <c r="H15" s="35"/>
      <c r="I15" s="36">
        <f>SUM(I9:I12)</f>
        <v>2</v>
      </c>
    </row>
    <row r="16" ht="12.75">
      <c r="D16" s="11"/>
    </row>
    <row r="17" ht="12.75">
      <c r="D17" s="11"/>
    </row>
    <row r="18" spans="2:5" ht="16.5" customHeight="1">
      <c r="B18" s="14"/>
      <c r="C18" s="15"/>
      <c r="D18" s="17" t="s">
        <v>13</v>
      </c>
      <c r="E18" s="16">
        <f>$I$3-SUM(E9:E12)</f>
        <v>3</v>
      </c>
    </row>
    <row r="22" spans="1:10" ht="13.5" customHeight="1">
      <c r="A22" s="48" t="s">
        <v>15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9" ht="13.5" customHeight="1">
      <c r="A23" s="47" t="s">
        <v>16</v>
      </c>
      <c r="B23" s="47"/>
      <c r="C23" s="47"/>
      <c r="D23" s="47"/>
      <c r="E23" s="47"/>
      <c r="F23" s="47"/>
      <c r="G23" s="47"/>
      <c r="H23" s="47"/>
      <c r="I23" s="47"/>
    </row>
    <row r="24" spans="1:9" ht="12.75">
      <c r="A24" s="48" t="s">
        <v>22</v>
      </c>
      <c r="B24" s="48"/>
      <c r="C24" s="48"/>
      <c r="D24" s="48"/>
      <c r="E24" s="48"/>
      <c r="F24" s="48"/>
      <c r="G24" s="48"/>
      <c r="H24" s="48"/>
      <c r="I24" s="48"/>
    </row>
    <row r="26" ht="12.75">
      <c r="E26" s="49"/>
    </row>
  </sheetData>
  <sheetProtection/>
  <mergeCells count="6">
    <mergeCell ref="C1:H1"/>
    <mergeCell ref="B13:C13"/>
    <mergeCell ref="B14:C14"/>
    <mergeCell ref="A22:J22"/>
    <mergeCell ref="A23:I23"/>
    <mergeCell ref="A24:I24"/>
  </mergeCells>
  <printOptions/>
  <pageMargins left="0.64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Sau Zanichelli</dc:creator>
  <cp:keywords/>
  <dc:description/>
  <cp:lastModifiedBy>amedeo Milione</cp:lastModifiedBy>
  <cp:lastPrinted>2006-11-13T01:50:17Z</cp:lastPrinted>
  <dcterms:created xsi:type="dcterms:W3CDTF">2006-11-12T22:40:33Z</dcterms:created>
  <dcterms:modified xsi:type="dcterms:W3CDTF">2012-02-01T11:30:49Z</dcterms:modified>
  <cp:category/>
  <cp:version/>
  <cp:contentType/>
  <cp:contentStatus/>
</cp:coreProperties>
</file>