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activeTab="0"/>
  </bookViews>
  <sheets>
    <sheet name="Monitoraggio" sheetId="1" r:id="rId1"/>
  </sheets>
  <definedNames>
    <definedName name="I_grado">#REF!</definedName>
    <definedName name="I_grado_posti1">'Monitoraggio'!#REF!</definedName>
  </definedNames>
  <calcPr fullCalcOnLoad="1"/>
</workbook>
</file>

<file path=xl/sharedStrings.xml><?xml version="1.0" encoding="utf-8"?>
<sst xmlns="http://schemas.openxmlformats.org/spreadsheetml/2006/main" count="76" uniqueCount="48">
  <si>
    <t>AVELLINO</t>
  </si>
  <si>
    <t>BENEVENTO</t>
  </si>
  <si>
    <t>CASERTA</t>
  </si>
  <si>
    <t>NAPOLI</t>
  </si>
  <si>
    <t>SALERNO</t>
  </si>
  <si>
    <t>Cattedre</t>
  </si>
  <si>
    <t>Speciali</t>
  </si>
  <si>
    <t>Alunni</t>
  </si>
  <si>
    <t>Provincia</t>
  </si>
  <si>
    <t>Posti</t>
  </si>
  <si>
    <t>Totale</t>
  </si>
  <si>
    <t>Posti Strum.</t>
  </si>
  <si>
    <t>Posti sostegno</t>
  </si>
  <si>
    <t>TOTALE</t>
  </si>
  <si>
    <t>Classi Tempo prol.</t>
  </si>
  <si>
    <t>Totale classi</t>
  </si>
  <si>
    <t>Classi Tempo Normale</t>
  </si>
  <si>
    <t>DOP</t>
  </si>
  <si>
    <t>Portatori hand.</t>
  </si>
  <si>
    <t>Totale (cattedre + posti)</t>
  </si>
  <si>
    <t>Posti di sostegno</t>
  </si>
  <si>
    <t>Ore residue</t>
  </si>
  <si>
    <t>Dettaglio strumento musicale (già compreso nel totale)</t>
  </si>
  <si>
    <t>Ordinarie</t>
  </si>
  <si>
    <t>Interne</t>
  </si>
  <si>
    <t>Esterne</t>
  </si>
  <si>
    <t>Spec.</t>
  </si>
  <si>
    <t>Carc.</t>
  </si>
  <si>
    <t>Adulti</t>
  </si>
  <si>
    <t>possos</t>
  </si>
  <si>
    <t>Ore</t>
  </si>
  <si>
    <t>Posti teorici (ore/18)</t>
  </si>
  <si>
    <t>Interni</t>
  </si>
  <si>
    <t>Esterni</t>
  </si>
  <si>
    <t>Cattedre comprensive strum.mus.</t>
  </si>
  <si>
    <t>Dettaglio posti speciali</t>
  </si>
  <si>
    <t>ALUNNI</t>
  </si>
  <si>
    <t xml:space="preserve">CLASSI  </t>
  </si>
  <si>
    <t>POSTI</t>
  </si>
  <si>
    <t>ORGANICO DIRITTO 2008-09  I GRADO</t>
  </si>
  <si>
    <t>PROVINCIA</t>
  </si>
  <si>
    <t>CLASSI</t>
  </si>
  <si>
    <t>ALUNNI H</t>
  </si>
  <si>
    <t>TOTALI</t>
  </si>
  <si>
    <t>Differenza OD 0910  -  OD 0809</t>
  </si>
  <si>
    <t>Totale alunni</t>
  </si>
  <si>
    <t>Alunni  Tempo Normale</t>
  </si>
  <si>
    <t>Alunni Tempo prol.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</si>
</sst>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sz val="9"/>
      <name val="Arial"/>
      <family val="2"/>
    </font>
    <font>
      <i/>
      <sz val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7"/>
      </patternFill>
    </fill>
    <fill>
      <patternFill patternType="gray0625">
        <fgColor indexed="26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8" fillId="0" borderId="10" xfId="0" applyNumberFormat="1" applyFont="1" applyBorder="1" applyAlignment="1" quotePrefix="1">
      <alignment/>
    </xf>
    <xf numFmtId="0" fontId="8" fillId="0" borderId="11" xfId="0" applyNumberFormat="1" applyFont="1" applyBorder="1" applyAlignment="1" quotePrefix="1">
      <alignment/>
    </xf>
    <xf numFmtId="0" fontId="8" fillId="0" borderId="12" xfId="0" applyNumberFormat="1" applyFont="1" applyBorder="1" applyAlignment="1" quotePrefix="1">
      <alignment/>
    </xf>
    <xf numFmtId="0" fontId="8" fillId="0" borderId="13" xfId="0" applyNumberFormat="1" applyFont="1" applyBorder="1" applyAlignment="1" quotePrefix="1">
      <alignment/>
    </xf>
    <xf numFmtId="0" fontId="8" fillId="0" borderId="14" xfId="0" applyNumberFormat="1" applyFont="1" applyBorder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48" applyFont="1">
      <alignment/>
      <protection/>
    </xf>
    <xf numFmtId="0" fontId="9" fillId="0" borderId="15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8" fillId="0" borderId="16" xfId="0" applyNumberFormat="1" applyFont="1" applyBorder="1" applyAlignment="1" quotePrefix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7" xfId="0" applyNumberFormat="1" applyFont="1" applyBorder="1" applyAlignment="1" quotePrefix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/>
    </xf>
    <xf numFmtId="0" fontId="9" fillId="0" borderId="18" xfId="0" applyNumberFormat="1" applyFont="1" applyBorder="1" applyAlignment="1" quotePrefix="1">
      <alignment/>
    </xf>
    <xf numFmtId="0" fontId="9" fillId="33" borderId="18" xfId="0" applyNumberFormat="1" applyFont="1" applyFill="1" applyBorder="1" applyAlignment="1" quotePrefix="1">
      <alignment/>
    </xf>
    <xf numFmtId="3" fontId="8" fillId="0" borderId="0" xfId="0" applyNumberFormat="1" applyFont="1" applyAlignment="1">
      <alignment/>
    </xf>
    <xf numFmtId="3" fontId="15" fillId="0" borderId="10" xfId="0" applyNumberFormat="1" applyFont="1" applyBorder="1" applyAlignment="1" quotePrefix="1">
      <alignment/>
    </xf>
    <xf numFmtId="0" fontId="8" fillId="0" borderId="19" xfId="0" applyNumberFormat="1" applyFont="1" applyBorder="1" applyAlignment="1" quotePrefix="1">
      <alignment/>
    </xf>
    <xf numFmtId="0" fontId="8" fillId="0" borderId="20" xfId="0" applyNumberFormat="1" applyFont="1" applyBorder="1" applyAlignment="1" quotePrefix="1">
      <alignment/>
    </xf>
    <xf numFmtId="0" fontId="9" fillId="0" borderId="21" xfId="0" applyNumberFormat="1" applyFont="1" applyBorder="1" applyAlignment="1">
      <alignment/>
    </xf>
    <xf numFmtId="0" fontId="8" fillId="0" borderId="22" xfId="0" applyNumberFormat="1" applyFont="1" applyBorder="1" applyAlignment="1" quotePrefix="1">
      <alignment/>
    </xf>
    <xf numFmtId="0" fontId="8" fillId="0" borderId="23" xfId="0" applyNumberFormat="1" applyFont="1" applyBorder="1" applyAlignment="1" quotePrefix="1">
      <alignment/>
    </xf>
    <xf numFmtId="0" fontId="9" fillId="0" borderId="24" xfId="0" applyNumberFormat="1" applyFont="1" applyBorder="1" applyAlignment="1" quotePrefix="1">
      <alignment/>
    </xf>
    <xf numFmtId="3" fontId="15" fillId="0" borderId="12" xfId="0" applyNumberFormat="1" applyFont="1" applyBorder="1" applyAlignment="1" quotePrefix="1">
      <alignment/>
    </xf>
    <xf numFmtId="3" fontId="15" fillId="0" borderId="25" xfId="0" applyNumberFormat="1" applyFont="1" applyBorder="1" applyAlignment="1" quotePrefix="1">
      <alignment/>
    </xf>
    <xf numFmtId="0" fontId="9" fillId="0" borderId="26" xfId="0" applyNumberFormat="1" applyFont="1" applyBorder="1" applyAlignment="1" quotePrefix="1">
      <alignment/>
    </xf>
    <xf numFmtId="0" fontId="8" fillId="0" borderId="27" xfId="0" applyNumberFormat="1" applyFont="1" applyBorder="1" applyAlignment="1" quotePrefix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 quotePrefix="1">
      <alignment/>
    </xf>
    <xf numFmtId="3" fontId="15" fillId="0" borderId="28" xfId="0" applyNumberFormat="1" applyFont="1" applyBorder="1" applyAlignment="1" quotePrefix="1">
      <alignment/>
    </xf>
    <xf numFmtId="3" fontId="15" fillId="0" borderId="29" xfId="0" applyNumberFormat="1" applyFont="1" applyBorder="1" applyAlignment="1" quotePrefix="1">
      <alignment/>
    </xf>
    <xf numFmtId="0" fontId="13" fillId="0" borderId="11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 quotePrefix="1">
      <alignment/>
    </xf>
    <xf numFmtId="3" fontId="15" fillId="0" borderId="30" xfId="0" applyNumberFormat="1" applyFont="1" applyBorder="1" applyAlignment="1" quotePrefix="1">
      <alignment/>
    </xf>
    <xf numFmtId="0" fontId="14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 quotePrefix="1">
      <alignment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 quotePrefix="1">
      <alignment/>
    </xf>
    <xf numFmtId="3" fontId="16" fillId="0" borderId="12" xfId="0" applyNumberFormat="1" applyFont="1" applyBorder="1" applyAlignment="1" quotePrefix="1">
      <alignment/>
    </xf>
    <xf numFmtId="3" fontId="16" fillId="0" borderId="28" xfId="0" applyNumberFormat="1" applyFont="1" applyBorder="1" applyAlignment="1" quotePrefix="1">
      <alignment/>
    </xf>
    <xf numFmtId="3" fontId="16" fillId="0" borderId="29" xfId="0" applyNumberFormat="1" applyFont="1" applyBorder="1" applyAlignment="1" quotePrefix="1">
      <alignment/>
    </xf>
    <xf numFmtId="3" fontId="16" fillId="0" borderId="31" xfId="0" applyNumberFormat="1" applyFont="1" applyBorder="1" applyAlignment="1" quotePrefix="1">
      <alignment/>
    </xf>
    <xf numFmtId="0" fontId="17" fillId="0" borderId="32" xfId="0" applyNumberFormat="1" applyFont="1" applyBorder="1" applyAlignment="1" quotePrefix="1">
      <alignment/>
    </xf>
    <xf numFmtId="0" fontId="17" fillId="0" borderId="33" xfId="0" applyNumberFormat="1" applyFont="1" applyBorder="1" applyAlignment="1" quotePrefix="1">
      <alignment/>
    </xf>
    <xf numFmtId="0" fontId="17" fillId="0" borderId="34" xfId="0" applyNumberFormat="1" applyFont="1" applyBorder="1" applyAlignment="1" quotePrefix="1">
      <alignment/>
    </xf>
    <xf numFmtId="0" fontId="17" fillId="0" borderId="0" xfId="0" applyFont="1" applyAlignment="1">
      <alignment/>
    </xf>
    <xf numFmtId="0" fontId="18" fillId="0" borderId="16" xfId="0" applyNumberFormat="1" applyFont="1" applyBorder="1" applyAlignment="1" quotePrefix="1">
      <alignment/>
    </xf>
    <xf numFmtId="0" fontId="18" fillId="0" borderId="10" xfId="0" applyNumberFormat="1" applyFont="1" applyBorder="1" applyAlignment="1" quotePrefix="1">
      <alignment/>
    </xf>
    <xf numFmtId="0" fontId="18" fillId="0" borderId="0" xfId="0" applyFont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1" xfId="0" applyFont="1" applyBorder="1" applyAlignment="1">
      <alignment/>
    </xf>
    <xf numFmtId="3" fontId="18" fillId="0" borderId="12" xfId="0" applyNumberFormat="1" applyFont="1" applyBorder="1" applyAlignment="1" quotePrefix="1">
      <alignment/>
    </xf>
    <xf numFmtId="0" fontId="17" fillId="0" borderId="0" xfId="0" applyFont="1" applyBorder="1" applyAlignment="1">
      <alignment/>
    </xf>
    <xf numFmtId="0" fontId="17" fillId="0" borderId="35" xfId="0" applyNumberFormat="1" applyFont="1" applyBorder="1" applyAlignment="1" quotePrefix="1">
      <alignment/>
    </xf>
    <xf numFmtId="0" fontId="18" fillId="0" borderId="10" xfId="0" applyFont="1" applyBorder="1" applyAlignment="1">
      <alignment/>
    </xf>
    <xf numFmtId="0" fontId="18" fillId="0" borderId="19" xfId="0" applyNumberFormat="1" applyFont="1" applyBorder="1" applyAlignment="1" quotePrefix="1">
      <alignment/>
    </xf>
    <xf numFmtId="0" fontId="17" fillId="0" borderId="36" xfId="0" applyFont="1" applyBorder="1" applyAlignment="1">
      <alignment/>
    </xf>
    <xf numFmtId="0" fontId="9" fillId="0" borderId="29" xfId="0" applyNumberFormat="1" applyFont="1" applyBorder="1" applyAlignment="1" quotePrefix="1">
      <alignment/>
    </xf>
    <xf numFmtId="0" fontId="9" fillId="0" borderId="31" xfId="0" applyNumberFormat="1" applyFont="1" applyBorder="1" applyAlignment="1" quotePrefix="1">
      <alignment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0" fontId="9" fillId="0" borderId="35" xfId="0" applyNumberFormat="1" applyFont="1" applyBorder="1" applyAlignment="1">
      <alignment horizontal="center" wrapText="1"/>
    </xf>
    <xf numFmtId="0" fontId="9" fillId="0" borderId="19" xfId="0" applyNumberFormat="1" applyFont="1" applyBorder="1" applyAlignment="1">
      <alignment horizontal="center" wrapText="1"/>
    </xf>
    <xf numFmtId="0" fontId="9" fillId="0" borderId="32" xfId="0" applyNumberFormat="1" applyFont="1" applyBorder="1" applyAlignment="1">
      <alignment horizontal="center" wrapText="1"/>
    </xf>
    <xf numFmtId="0" fontId="9" fillId="0" borderId="16" xfId="0" applyNumberFormat="1" applyFont="1" applyBorder="1" applyAlignment="1">
      <alignment horizontal="center" wrapText="1"/>
    </xf>
    <xf numFmtId="0" fontId="9" fillId="33" borderId="33" xfId="0" applyNumberFormat="1" applyFont="1" applyFill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 wrapText="1"/>
    </xf>
    <xf numFmtId="0" fontId="9" fillId="34" borderId="39" xfId="48" applyNumberFormat="1" applyFont="1" applyFill="1" applyBorder="1" applyAlignment="1">
      <alignment horizontal="center" vertical="center" wrapText="1"/>
      <protection/>
    </xf>
    <xf numFmtId="0" fontId="9" fillId="34" borderId="40" xfId="48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35" borderId="43" xfId="48" applyNumberFormat="1" applyFont="1" applyFill="1" applyBorder="1" applyAlignment="1">
      <alignment horizontal="center" vertical="center" wrapText="1"/>
      <protection/>
    </xf>
    <xf numFmtId="0" fontId="9" fillId="35" borderId="44" xfId="48" applyNumberFormat="1" applyFont="1" applyFill="1" applyBorder="1" applyAlignment="1">
      <alignment horizontal="center" vertical="center" wrapText="1"/>
      <protection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35" borderId="10" xfId="48" applyNumberFormat="1" applyFont="1" applyFill="1" applyBorder="1" applyAlignment="1">
      <alignment horizontal="center" vertical="center" wrapText="1"/>
      <protection/>
    </xf>
    <xf numFmtId="0" fontId="9" fillId="35" borderId="12" xfId="48" applyNumberFormat="1" applyFont="1" applyFill="1" applyBorder="1" applyAlignment="1">
      <alignment horizontal="center" vertical="center" wrapText="1"/>
      <protection/>
    </xf>
    <xf numFmtId="0" fontId="9" fillId="35" borderId="45" xfId="48" applyNumberFormat="1" applyFont="1" applyFill="1" applyBorder="1" applyAlignment="1">
      <alignment horizontal="center" vertical="center" wrapText="1"/>
      <protection/>
    </xf>
    <xf numFmtId="0" fontId="9" fillId="35" borderId="46" xfId="48" applyNumberFormat="1" applyFont="1" applyFill="1" applyBorder="1" applyAlignment="1">
      <alignment horizontal="center" vertical="center" wrapText="1"/>
      <protection/>
    </xf>
    <xf numFmtId="0" fontId="17" fillId="0" borderId="32" xfId="0" applyNumberFormat="1" applyFont="1" applyBorder="1" applyAlignment="1" quotePrefix="1">
      <alignment horizontal="center"/>
    </xf>
    <xf numFmtId="0" fontId="17" fillId="0" borderId="33" xfId="0" applyNumberFormat="1" applyFont="1" applyBorder="1" applyAlignment="1" quotePrefix="1">
      <alignment horizontal="center"/>
    </xf>
    <xf numFmtId="0" fontId="9" fillId="34" borderId="16" xfId="48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ati OF_2006_per ordine scuola_riepilogo provinci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22</xdr:row>
      <xdr:rowOff>0</xdr:rowOff>
    </xdr:from>
    <xdr:to>
      <xdr:col>7</xdr:col>
      <xdr:colOff>295275</xdr:colOff>
      <xdr:row>22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48768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10" customWidth="1"/>
    <col min="2" max="2" width="9.00390625" style="10" customWidth="1"/>
    <col min="3" max="3" width="10.00390625" style="10" customWidth="1"/>
    <col min="4" max="4" width="8.421875" style="10" customWidth="1"/>
    <col min="5" max="5" width="11.8515625" style="10" customWidth="1"/>
    <col min="6" max="6" width="9.00390625" style="10" customWidth="1"/>
    <col min="7" max="7" width="8.421875" style="10" bestFit="1" customWidth="1"/>
    <col min="8" max="8" width="9.140625" style="10" customWidth="1"/>
    <col min="9" max="9" width="7.00390625" style="10" customWidth="1"/>
    <col min="10" max="10" width="9.28125" style="10" customWidth="1"/>
    <col min="11" max="12" width="9.421875" style="10" customWidth="1"/>
    <col min="13" max="13" width="12.00390625" style="6" customWidth="1"/>
    <col min="14" max="14" width="8.57421875" style="10" customWidth="1"/>
    <col min="15" max="16" width="9.140625" style="10" customWidth="1"/>
    <col min="17" max="17" width="7.421875" style="11" bestFit="1" customWidth="1"/>
    <col min="18" max="18" width="7.8515625" style="11" bestFit="1" customWidth="1"/>
    <col min="19" max="19" width="10.140625" style="11" customWidth="1"/>
    <col min="20" max="16384" width="9.140625" style="10" customWidth="1"/>
  </cols>
  <sheetData>
    <row r="1" spans="2:7" ht="12.75">
      <c r="B1" s="106" t="s">
        <v>36</v>
      </c>
      <c r="C1" s="107"/>
      <c r="D1" s="107"/>
      <c r="E1" s="100" t="s">
        <v>37</v>
      </c>
      <c r="F1" s="100"/>
      <c r="G1" s="101"/>
    </row>
    <row r="2" spans="2:7" s="55" customFormat="1" ht="27" customHeight="1" thickBot="1">
      <c r="B2" s="108" t="s">
        <v>46</v>
      </c>
      <c r="C2" s="102" t="s">
        <v>47</v>
      </c>
      <c r="D2" s="102" t="s">
        <v>45</v>
      </c>
      <c r="E2" s="102" t="s">
        <v>16</v>
      </c>
      <c r="F2" s="102" t="s">
        <v>14</v>
      </c>
      <c r="G2" s="103" t="s">
        <v>15</v>
      </c>
    </row>
    <row r="3" spans="1:7" s="58" customFormat="1" ht="11.25" customHeight="1">
      <c r="A3" s="64" t="s">
        <v>40</v>
      </c>
      <c r="B3" s="108"/>
      <c r="C3" s="102"/>
      <c r="D3" s="102">
        <f>SUM(C3:C3)</f>
        <v>0</v>
      </c>
      <c r="E3" s="102"/>
      <c r="F3" s="102"/>
      <c r="G3" s="103"/>
    </row>
    <row r="4" spans="1:7" s="58" customFormat="1" ht="15" customHeight="1">
      <c r="A4" s="66" t="s">
        <v>0</v>
      </c>
      <c r="B4" s="56">
        <v>8166</v>
      </c>
      <c r="C4" s="65">
        <v>5495</v>
      </c>
      <c r="D4" s="65">
        <f>SUM(B4:C4)</f>
        <v>13661</v>
      </c>
      <c r="E4" s="1">
        <v>398</v>
      </c>
      <c r="F4" s="1">
        <v>328</v>
      </c>
      <c r="G4" s="3">
        <f>SUM(E4:F4)</f>
        <v>726</v>
      </c>
    </row>
    <row r="5" spans="1:7" s="58" customFormat="1" ht="15" customHeight="1">
      <c r="A5" s="66" t="s">
        <v>1</v>
      </c>
      <c r="B5" s="56">
        <v>3917</v>
      </c>
      <c r="C5" s="65">
        <v>4895</v>
      </c>
      <c r="D5" s="65">
        <f>SUM(B5:C5)</f>
        <v>8812</v>
      </c>
      <c r="E5" s="1">
        <v>182</v>
      </c>
      <c r="F5" s="1">
        <v>267</v>
      </c>
      <c r="G5" s="3">
        <f>SUM(E5:F5)</f>
        <v>449</v>
      </c>
    </row>
    <row r="6" spans="1:7" s="58" customFormat="1" ht="15" customHeight="1">
      <c r="A6" s="66" t="s">
        <v>2</v>
      </c>
      <c r="B6" s="56">
        <v>29196</v>
      </c>
      <c r="C6" s="65">
        <v>4182</v>
      </c>
      <c r="D6" s="65">
        <f>SUM(B6:C6)</f>
        <v>33378</v>
      </c>
      <c r="E6" s="1">
        <v>1456</v>
      </c>
      <c r="F6" s="1">
        <v>242</v>
      </c>
      <c r="G6" s="3">
        <f>SUM(E6:F6)</f>
        <v>1698</v>
      </c>
    </row>
    <row r="7" spans="1:7" s="58" customFormat="1" ht="15" customHeight="1">
      <c r="A7" s="66" t="s">
        <v>3</v>
      </c>
      <c r="B7" s="56">
        <v>10872</v>
      </c>
      <c r="C7" s="65">
        <v>7240</v>
      </c>
      <c r="D7" s="65">
        <f>SUM(B7:C7)</f>
        <v>18112</v>
      </c>
      <c r="E7" s="1">
        <v>5113</v>
      </c>
      <c r="F7" s="1">
        <v>354</v>
      </c>
      <c r="G7" s="3">
        <f>SUM(E7:F7)</f>
        <v>5467</v>
      </c>
    </row>
    <row r="8" spans="1:7" s="55" customFormat="1" ht="15" customHeight="1">
      <c r="A8" s="66" t="s">
        <v>4</v>
      </c>
      <c r="B8" s="56">
        <v>29370</v>
      </c>
      <c r="C8" s="65">
        <v>6876</v>
      </c>
      <c r="D8" s="65">
        <f>SUM(B8:C8)</f>
        <v>36246</v>
      </c>
      <c r="E8" s="1">
        <v>1319</v>
      </c>
      <c r="F8" s="1">
        <v>383</v>
      </c>
      <c r="G8" s="3">
        <f>SUM(E8:F8)</f>
        <v>1702</v>
      </c>
    </row>
    <row r="9" spans="1:19" ht="13.5" thickBot="1">
      <c r="A9" s="67" t="s">
        <v>43</v>
      </c>
      <c r="B9" s="59">
        <f aca="true" t="shared" si="0" ref="B9:G9">SUM(B4:B8)</f>
        <v>81521</v>
      </c>
      <c r="C9" s="60">
        <f t="shared" si="0"/>
        <v>28688</v>
      </c>
      <c r="D9" s="60">
        <f t="shared" si="0"/>
        <v>110209</v>
      </c>
      <c r="E9" s="68">
        <f t="shared" si="0"/>
        <v>8468</v>
      </c>
      <c r="F9" s="68">
        <f t="shared" si="0"/>
        <v>1574</v>
      </c>
      <c r="G9" s="69">
        <f t="shared" si="0"/>
        <v>10042</v>
      </c>
      <c r="K9" s="6"/>
      <c r="M9" s="10"/>
      <c r="O9" s="11"/>
      <c r="P9" s="11"/>
      <c r="R9" s="10"/>
      <c r="S9" s="10"/>
    </row>
    <row r="10" spans="1:19" s="6" customFormat="1" ht="12.75">
      <c r="A10" s="63"/>
      <c r="B10" s="63"/>
      <c r="Q10" s="7"/>
      <c r="R10" s="7"/>
      <c r="S10" s="7"/>
    </row>
    <row r="11" spans="1:19" s="6" customFormat="1" ht="15" customHeight="1">
      <c r="A11" s="8" t="s">
        <v>39</v>
      </c>
      <c r="Q11" s="7"/>
      <c r="R11" s="7"/>
      <c r="S11" s="7"/>
    </row>
    <row r="12" spans="17:19" s="6" customFormat="1" ht="12" thickBot="1">
      <c r="Q12" s="7"/>
      <c r="R12" s="7"/>
      <c r="S12" s="7"/>
    </row>
    <row r="13" spans="2:19" s="6" customFormat="1" ht="12" thickBot="1">
      <c r="B13" s="87" t="s">
        <v>36</v>
      </c>
      <c r="C13" s="88"/>
      <c r="D13" s="87" t="s">
        <v>37</v>
      </c>
      <c r="E13" s="89"/>
      <c r="F13" s="88"/>
      <c r="G13" s="87" t="s">
        <v>38</v>
      </c>
      <c r="H13" s="89"/>
      <c r="I13" s="89"/>
      <c r="J13" s="89"/>
      <c r="K13" s="89"/>
      <c r="L13" s="88"/>
      <c r="Q13" s="7"/>
      <c r="R13" s="7"/>
      <c r="S13" s="7"/>
    </row>
    <row r="14" spans="1:12" ht="10.5" customHeight="1">
      <c r="A14" s="79" t="s">
        <v>8</v>
      </c>
      <c r="B14" s="81" t="s">
        <v>7</v>
      </c>
      <c r="C14" s="77" t="s">
        <v>18</v>
      </c>
      <c r="D14" s="85" t="s">
        <v>16</v>
      </c>
      <c r="E14" s="104" t="s">
        <v>14</v>
      </c>
      <c r="F14" s="90" t="s">
        <v>15</v>
      </c>
      <c r="G14" s="81" t="s">
        <v>5</v>
      </c>
      <c r="H14" s="9" t="s">
        <v>9</v>
      </c>
      <c r="I14" s="9" t="s">
        <v>9</v>
      </c>
      <c r="J14" s="73" t="s">
        <v>11</v>
      </c>
      <c r="K14" s="83" t="s">
        <v>10</v>
      </c>
      <c r="L14" s="73" t="s">
        <v>12</v>
      </c>
    </row>
    <row r="15" spans="1:12" ht="11.25">
      <c r="A15" s="80"/>
      <c r="B15" s="82"/>
      <c r="C15" s="78"/>
      <c r="D15" s="86"/>
      <c r="E15" s="105"/>
      <c r="F15" s="91"/>
      <c r="G15" s="82"/>
      <c r="H15" s="12" t="s">
        <v>6</v>
      </c>
      <c r="I15" s="12" t="s">
        <v>17</v>
      </c>
      <c r="J15" s="74"/>
      <c r="K15" s="84"/>
      <c r="L15" s="74"/>
    </row>
    <row r="16" spans="1:12" ht="11.25">
      <c r="A16" s="25" t="s">
        <v>0</v>
      </c>
      <c r="B16" s="13">
        <v>13717</v>
      </c>
      <c r="C16" s="31">
        <v>365</v>
      </c>
      <c r="D16" s="28">
        <v>410</v>
      </c>
      <c r="E16" s="2">
        <v>317</v>
      </c>
      <c r="F16" s="3">
        <f>SUM(D16:E16)</f>
        <v>727</v>
      </c>
      <c r="G16" s="14">
        <v>1481</v>
      </c>
      <c r="H16" s="1">
        <v>12</v>
      </c>
      <c r="I16" s="1">
        <v>29</v>
      </c>
      <c r="J16" s="15">
        <v>50</v>
      </c>
      <c r="K16" s="16">
        <f>SUM(G16:J16)</f>
        <v>1572</v>
      </c>
      <c r="L16" s="15">
        <v>169</v>
      </c>
    </row>
    <row r="17" spans="1:12" ht="11.25">
      <c r="A17" s="25" t="s">
        <v>1</v>
      </c>
      <c r="B17" s="13">
        <v>9052</v>
      </c>
      <c r="C17" s="31">
        <v>225</v>
      </c>
      <c r="D17" s="28">
        <v>183</v>
      </c>
      <c r="E17" s="2">
        <v>277</v>
      </c>
      <c r="F17" s="3">
        <f>SUM(D17:E17)</f>
        <v>460</v>
      </c>
      <c r="G17" s="14">
        <v>1009</v>
      </c>
      <c r="H17" s="1">
        <v>25</v>
      </c>
      <c r="I17" s="1">
        <v>13</v>
      </c>
      <c r="J17" s="15">
        <v>35</v>
      </c>
      <c r="K17" s="16">
        <f>SUM(G17:J17)</f>
        <v>1082</v>
      </c>
      <c r="L17" s="15">
        <v>133</v>
      </c>
    </row>
    <row r="18" spans="1:12" ht="11.25">
      <c r="A18" s="25" t="s">
        <v>2</v>
      </c>
      <c r="B18" s="13">
        <v>33649</v>
      </c>
      <c r="C18" s="31">
        <v>1119</v>
      </c>
      <c r="D18" s="28">
        <v>1476</v>
      </c>
      <c r="E18" s="2">
        <v>224</v>
      </c>
      <c r="F18" s="3">
        <f>SUM(D18:E18)</f>
        <v>1700</v>
      </c>
      <c r="G18" s="14">
        <v>3070</v>
      </c>
      <c r="H18" s="1">
        <v>68</v>
      </c>
      <c r="I18" s="1">
        <v>63</v>
      </c>
      <c r="J18" s="15">
        <v>80</v>
      </c>
      <c r="K18" s="16">
        <f>SUM(G18:J18)</f>
        <v>3281</v>
      </c>
      <c r="L18" s="15">
        <v>633</v>
      </c>
    </row>
    <row r="19" spans="1:12" ht="11.25">
      <c r="A19" s="25" t="s">
        <v>3</v>
      </c>
      <c r="B19" s="13">
        <v>118479</v>
      </c>
      <c r="C19" s="31">
        <v>3938</v>
      </c>
      <c r="D19" s="28">
        <v>5117</v>
      </c>
      <c r="E19" s="2">
        <v>391</v>
      </c>
      <c r="F19" s="3">
        <f>SUM(D19:E19)</f>
        <v>5508</v>
      </c>
      <c r="G19" s="14">
        <v>9690</v>
      </c>
      <c r="H19" s="1">
        <v>251</v>
      </c>
      <c r="I19" s="1">
        <v>113</v>
      </c>
      <c r="J19" s="15">
        <v>252</v>
      </c>
      <c r="K19" s="16">
        <f>SUM(G19:J19)</f>
        <v>10306</v>
      </c>
      <c r="L19" s="15">
        <v>1730</v>
      </c>
    </row>
    <row r="20" spans="1:12" ht="12" thickBot="1">
      <c r="A20" s="26" t="s">
        <v>4</v>
      </c>
      <c r="B20" s="17">
        <v>36562</v>
      </c>
      <c r="C20" s="32">
        <v>787</v>
      </c>
      <c r="D20" s="29">
        <v>1329</v>
      </c>
      <c r="E20" s="5">
        <v>395</v>
      </c>
      <c r="F20" s="3">
        <f>SUM(D20:E20)</f>
        <v>1724</v>
      </c>
      <c r="G20" s="18">
        <v>3212</v>
      </c>
      <c r="H20" s="4">
        <v>25</v>
      </c>
      <c r="I20" s="4">
        <v>58</v>
      </c>
      <c r="J20" s="19">
        <v>224</v>
      </c>
      <c r="K20" s="20">
        <f>SUM(G20:J20)</f>
        <v>3519</v>
      </c>
      <c r="L20" s="19">
        <v>496</v>
      </c>
    </row>
    <row r="21" spans="1:12" ht="12" thickBot="1">
      <c r="A21" s="27" t="s">
        <v>13</v>
      </c>
      <c r="B21" s="33">
        <f aca="true" t="shared" si="1" ref="B21:L21">SUM(B16:B20)</f>
        <v>211459</v>
      </c>
      <c r="C21" s="33">
        <f>SUBTOTAL(9,C16:C20)</f>
        <v>6434</v>
      </c>
      <c r="D21" s="30">
        <f t="shared" si="1"/>
        <v>8515</v>
      </c>
      <c r="E21" s="21">
        <f t="shared" si="1"/>
        <v>1604</v>
      </c>
      <c r="F21" s="21">
        <f t="shared" si="1"/>
        <v>10119</v>
      </c>
      <c r="G21" s="21">
        <f t="shared" si="1"/>
        <v>18462</v>
      </c>
      <c r="H21" s="21">
        <f t="shared" si="1"/>
        <v>381</v>
      </c>
      <c r="I21" s="21">
        <f>SUM(I16:I20)</f>
        <v>276</v>
      </c>
      <c r="J21" s="21">
        <f t="shared" si="1"/>
        <v>641</v>
      </c>
      <c r="K21" s="22">
        <f t="shared" si="1"/>
        <v>19760</v>
      </c>
      <c r="L21" s="21">
        <f t="shared" si="1"/>
        <v>3161</v>
      </c>
    </row>
    <row r="22" ht="12" thickBot="1"/>
    <row r="23" spans="1:19" ht="26.25" customHeight="1">
      <c r="A23" s="75" t="s">
        <v>8</v>
      </c>
      <c r="B23" s="92" t="s">
        <v>34</v>
      </c>
      <c r="C23" s="93"/>
      <c r="D23" s="94"/>
      <c r="E23" s="92" t="s">
        <v>35</v>
      </c>
      <c r="F23" s="93"/>
      <c r="G23" s="94"/>
      <c r="H23" s="92" t="s">
        <v>19</v>
      </c>
      <c r="I23" s="93" t="s">
        <v>17</v>
      </c>
      <c r="J23" s="94" t="s">
        <v>20</v>
      </c>
      <c r="K23" s="98" t="s">
        <v>21</v>
      </c>
      <c r="L23" s="99"/>
      <c r="M23" s="70" t="s">
        <v>22</v>
      </c>
      <c r="N23" s="71"/>
      <c r="O23" s="72"/>
      <c r="Q23" s="10"/>
      <c r="R23" s="10"/>
      <c r="S23" s="10"/>
    </row>
    <row r="24" spans="1:19" ht="32.25" thickBot="1">
      <c r="A24" s="76"/>
      <c r="B24" s="36" t="s">
        <v>23</v>
      </c>
      <c r="C24" s="35" t="s">
        <v>24</v>
      </c>
      <c r="D24" s="40" t="s">
        <v>25</v>
      </c>
      <c r="E24" s="36" t="s">
        <v>26</v>
      </c>
      <c r="F24" s="35" t="s">
        <v>27</v>
      </c>
      <c r="G24" s="40" t="s">
        <v>28</v>
      </c>
      <c r="H24" s="95"/>
      <c r="I24" s="96"/>
      <c r="J24" s="97" t="s">
        <v>29</v>
      </c>
      <c r="K24" s="36" t="s">
        <v>30</v>
      </c>
      <c r="L24" s="40" t="s">
        <v>31</v>
      </c>
      <c r="M24" s="45" t="s">
        <v>32</v>
      </c>
      <c r="N24" s="43" t="s">
        <v>33</v>
      </c>
      <c r="O24" s="46" t="s">
        <v>21</v>
      </c>
      <c r="Q24" s="10"/>
      <c r="R24" s="10"/>
      <c r="S24" s="10"/>
    </row>
    <row r="25" spans="1:19" ht="11.25">
      <c r="A25" s="34" t="s">
        <v>0</v>
      </c>
      <c r="B25" s="37">
        <v>543</v>
      </c>
      <c r="C25" s="24">
        <v>732</v>
      </c>
      <c r="D25" s="41">
        <v>256</v>
      </c>
      <c r="E25" s="37">
        <v>0</v>
      </c>
      <c r="F25" s="24">
        <v>4</v>
      </c>
      <c r="G25" s="41">
        <v>8</v>
      </c>
      <c r="H25" s="37">
        <v>1543</v>
      </c>
      <c r="I25" s="24">
        <v>29</v>
      </c>
      <c r="J25" s="41">
        <v>169</v>
      </c>
      <c r="K25" s="37">
        <v>508</v>
      </c>
      <c r="L25" s="41">
        <f>ROUND(K25/18,0)</f>
        <v>28</v>
      </c>
      <c r="M25" s="47">
        <v>48</v>
      </c>
      <c r="N25" s="44">
        <v>2</v>
      </c>
      <c r="O25" s="48">
        <v>60</v>
      </c>
      <c r="Q25" s="10"/>
      <c r="R25" s="10"/>
      <c r="S25" s="10"/>
    </row>
    <row r="26" spans="1:19" ht="11.25">
      <c r="A26" s="25" t="s">
        <v>1</v>
      </c>
      <c r="B26" s="37">
        <v>243</v>
      </c>
      <c r="C26" s="24">
        <v>634</v>
      </c>
      <c r="D26" s="41">
        <v>167</v>
      </c>
      <c r="E26" s="37">
        <v>0</v>
      </c>
      <c r="F26" s="24">
        <v>4</v>
      </c>
      <c r="G26" s="41">
        <v>21</v>
      </c>
      <c r="H26" s="37">
        <v>1069</v>
      </c>
      <c r="I26" s="24">
        <v>13</v>
      </c>
      <c r="J26" s="41">
        <v>133</v>
      </c>
      <c r="K26" s="37">
        <v>284</v>
      </c>
      <c r="L26" s="41">
        <f>ROUND(K26/18,0)</f>
        <v>16</v>
      </c>
      <c r="M26" s="47">
        <v>32</v>
      </c>
      <c r="N26" s="44">
        <v>3</v>
      </c>
      <c r="O26" s="48">
        <v>42</v>
      </c>
      <c r="Q26" s="10"/>
      <c r="R26" s="10"/>
      <c r="S26" s="10"/>
    </row>
    <row r="27" spans="1:19" ht="11.25">
      <c r="A27" s="25" t="s">
        <v>2</v>
      </c>
      <c r="B27" s="37">
        <v>2149</v>
      </c>
      <c r="C27" s="24">
        <v>678</v>
      </c>
      <c r="D27" s="41">
        <v>323</v>
      </c>
      <c r="E27" s="37">
        <v>0</v>
      </c>
      <c r="F27" s="24">
        <v>7</v>
      </c>
      <c r="G27" s="41">
        <v>61</v>
      </c>
      <c r="H27" s="37">
        <v>3218</v>
      </c>
      <c r="I27" s="24">
        <v>63</v>
      </c>
      <c r="J27" s="41">
        <v>633</v>
      </c>
      <c r="K27" s="37">
        <v>1040</v>
      </c>
      <c r="L27" s="41">
        <f>ROUND(K27/18,0)</f>
        <v>58</v>
      </c>
      <c r="M27" s="47">
        <v>80</v>
      </c>
      <c r="N27" s="44">
        <v>0</v>
      </c>
      <c r="O27" s="48">
        <v>192</v>
      </c>
      <c r="Q27" s="10"/>
      <c r="R27" s="10"/>
      <c r="S27" s="10"/>
    </row>
    <row r="28" spans="1:19" ht="11.25">
      <c r="A28" s="25" t="s">
        <v>3</v>
      </c>
      <c r="B28" s="37">
        <v>7653</v>
      </c>
      <c r="C28" s="24">
        <v>1567</v>
      </c>
      <c r="D28" s="41">
        <v>722</v>
      </c>
      <c r="E28" s="37">
        <v>35</v>
      </c>
      <c r="F28" s="24">
        <v>27</v>
      </c>
      <c r="G28" s="41">
        <v>189</v>
      </c>
      <c r="H28" s="37">
        <v>10193</v>
      </c>
      <c r="I28" s="24">
        <v>113</v>
      </c>
      <c r="J28" s="41">
        <v>1730</v>
      </c>
      <c r="K28" s="37">
        <v>1110</v>
      </c>
      <c r="L28" s="41">
        <f>ROUND(K28/18,0)</f>
        <v>62</v>
      </c>
      <c r="M28" s="47">
        <v>235</v>
      </c>
      <c r="N28" s="44">
        <v>17</v>
      </c>
      <c r="O28" s="48">
        <v>48</v>
      </c>
      <c r="Q28" s="10"/>
      <c r="R28" s="10"/>
      <c r="S28" s="10"/>
    </row>
    <row r="29" spans="1:19" ht="12" thickBot="1">
      <c r="A29" s="26" t="s">
        <v>4</v>
      </c>
      <c r="B29" s="37">
        <v>1885</v>
      </c>
      <c r="C29" s="24">
        <v>1178</v>
      </c>
      <c r="D29" s="41">
        <v>373</v>
      </c>
      <c r="E29" s="37">
        <v>0</v>
      </c>
      <c r="F29" s="24">
        <v>0</v>
      </c>
      <c r="G29" s="41">
        <v>25</v>
      </c>
      <c r="H29" s="37">
        <v>3461</v>
      </c>
      <c r="I29" s="24">
        <v>58</v>
      </c>
      <c r="J29" s="41">
        <v>496</v>
      </c>
      <c r="K29" s="37">
        <v>1468</v>
      </c>
      <c r="L29" s="41">
        <f>ROUND(K29/18,0)</f>
        <v>82</v>
      </c>
      <c r="M29" s="47">
        <v>224</v>
      </c>
      <c r="N29" s="44">
        <v>0</v>
      </c>
      <c r="O29" s="48">
        <v>192</v>
      </c>
      <c r="Q29" s="10"/>
      <c r="R29" s="10"/>
      <c r="S29" s="10"/>
    </row>
    <row r="30" spans="1:19" ht="12" thickBot="1">
      <c r="A30" s="27" t="s">
        <v>13</v>
      </c>
      <c r="B30" s="38">
        <f aca="true" t="shared" si="2" ref="B30:O30">SUBTOTAL(9,B25:B29)</f>
        <v>12473</v>
      </c>
      <c r="C30" s="39">
        <f t="shared" si="2"/>
        <v>4789</v>
      </c>
      <c r="D30" s="42">
        <f t="shared" si="2"/>
        <v>1841</v>
      </c>
      <c r="E30" s="38">
        <f t="shared" si="2"/>
        <v>35</v>
      </c>
      <c r="F30" s="39">
        <f t="shared" si="2"/>
        <v>42</v>
      </c>
      <c r="G30" s="42">
        <f t="shared" si="2"/>
        <v>304</v>
      </c>
      <c r="H30" s="38">
        <f t="shared" si="2"/>
        <v>19484</v>
      </c>
      <c r="I30" s="39">
        <f t="shared" si="2"/>
        <v>276</v>
      </c>
      <c r="J30" s="42">
        <f t="shared" si="2"/>
        <v>3161</v>
      </c>
      <c r="K30" s="38">
        <f t="shared" si="2"/>
        <v>4410</v>
      </c>
      <c r="L30" s="42">
        <f t="shared" si="2"/>
        <v>246</v>
      </c>
      <c r="M30" s="49">
        <f t="shared" si="2"/>
        <v>619</v>
      </c>
      <c r="N30" s="50">
        <f t="shared" si="2"/>
        <v>22</v>
      </c>
      <c r="O30" s="51">
        <f t="shared" si="2"/>
        <v>534</v>
      </c>
      <c r="Q30" s="10"/>
      <c r="R30" s="10"/>
      <c r="S30" s="10"/>
    </row>
    <row r="32" spans="1:4" ht="11.25">
      <c r="A32" s="6" t="s">
        <v>44</v>
      </c>
      <c r="C32" s="23"/>
      <c r="D32" s="23"/>
    </row>
    <row r="33" spans="3:4" ht="12" thickBot="1">
      <c r="C33" s="23"/>
      <c r="D33" s="23"/>
    </row>
    <row r="34" spans="1:4" s="55" customFormat="1" ht="17.25" customHeight="1">
      <c r="A34" s="52" t="s">
        <v>40</v>
      </c>
      <c r="B34" s="53" t="s">
        <v>36</v>
      </c>
      <c r="C34" s="53" t="s">
        <v>41</v>
      </c>
      <c r="D34" s="54" t="s">
        <v>42</v>
      </c>
    </row>
    <row r="35" spans="1:4" s="58" customFormat="1" ht="11.25" customHeight="1">
      <c r="A35" s="56" t="s">
        <v>0</v>
      </c>
      <c r="B35" s="57">
        <f>B4-B16</f>
        <v>-5551</v>
      </c>
      <c r="C35" s="57">
        <f>E3-F16</f>
        <v>-727</v>
      </c>
      <c r="D35" s="62">
        <f>F3-C16</f>
        <v>-365</v>
      </c>
    </row>
    <row r="36" spans="1:4" s="58" customFormat="1" ht="11.25" customHeight="1">
      <c r="A36" s="56" t="s">
        <v>1</v>
      </c>
      <c r="B36" s="57">
        <f>B5-B17</f>
        <v>-5135</v>
      </c>
      <c r="C36" s="57">
        <f>E4-F17</f>
        <v>-62</v>
      </c>
      <c r="D36" s="62">
        <f>F4-C17</f>
        <v>103</v>
      </c>
    </row>
    <row r="37" spans="1:4" s="58" customFormat="1" ht="11.25" customHeight="1">
      <c r="A37" s="56" t="s">
        <v>2</v>
      </c>
      <c r="B37" s="57">
        <f>B6-B18</f>
        <v>-4453</v>
      </c>
      <c r="C37" s="57">
        <f>E5-F18</f>
        <v>-1518</v>
      </c>
      <c r="D37" s="62">
        <f>F5-C18</f>
        <v>-852</v>
      </c>
    </row>
    <row r="38" spans="1:4" s="58" customFormat="1" ht="11.25" customHeight="1">
      <c r="A38" s="56" t="s">
        <v>3</v>
      </c>
      <c r="B38" s="57">
        <f>B7-B19</f>
        <v>-107607</v>
      </c>
      <c r="C38" s="57">
        <f>E6-F19</f>
        <v>-4052</v>
      </c>
      <c r="D38" s="62">
        <f>F6-C19</f>
        <v>-3696</v>
      </c>
    </row>
    <row r="39" spans="1:4" s="58" customFormat="1" ht="11.25" customHeight="1">
      <c r="A39" s="56" t="s">
        <v>4</v>
      </c>
      <c r="B39" s="57">
        <f>B8-B20</f>
        <v>-7192</v>
      </c>
      <c r="C39" s="57">
        <f>E7-F20</f>
        <v>3389</v>
      </c>
      <c r="D39" s="62">
        <f>F7-C20</f>
        <v>-433</v>
      </c>
    </row>
    <row r="40" spans="1:4" s="55" customFormat="1" ht="15.75" customHeight="1" thickBot="1">
      <c r="A40" s="59" t="s">
        <v>43</v>
      </c>
      <c r="B40" s="60">
        <f>SUM(B35:B39)</f>
        <v>-129938</v>
      </c>
      <c r="C40" s="60">
        <f>SUM(C35:C39)</f>
        <v>-2970</v>
      </c>
      <c r="D40" s="61">
        <f>SUM(D35:D39)</f>
        <v>-5243</v>
      </c>
    </row>
  </sheetData>
  <sheetProtection/>
  <mergeCells count="29">
    <mergeCell ref="E1:G1"/>
    <mergeCell ref="E2:E3"/>
    <mergeCell ref="F2:F3"/>
    <mergeCell ref="G2:G3"/>
    <mergeCell ref="E14:E15"/>
    <mergeCell ref="B1:D1"/>
    <mergeCell ref="D2:D3"/>
    <mergeCell ref="B2:B3"/>
    <mergeCell ref="C2:C3"/>
    <mergeCell ref="B13:C13"/>
    <mergeCell ref="D13:F13"/>
    <mergeCell ref="G13:L13"/>
    <mergeCell ref="G14:G15"/>
    <mergeCell ref="F14:F15"/>
    <mergeCell ref="B23:D23"/>
    <mergeCell ref="E23:G23"/>
    <mergeCell ref="H23:H24"/>
    <mergeCell ref="I23:I24"/>
    <mergeCell ref="J23:J24"/>
    <mergeCell ref="M23:O23"/>
    <mergeCell ref="J14:J15"/>
    <mergeCell ref="A23:A24"/>
    <mergeCell ref="C14:C15"/>
    <mergeCell ref="L14:L15"/>
    <mergeCell ref="A14:A15"/>
    <mergeCell ref="B14:B15"/>
    <mergeCell ref="K14:K15"/>
    <mergeCell ref="D14:D15"/>
    <mergeCell ref="K23:L23"/>
  </mergeCells>
  <printOptions/>
  <pageMargins left="0.1968503937007874" right="0.1968503937007874" top="0.55" bottom="0.33" header="0.32" footer="0.31"/>
  <pageSetup blackAndWhite="1" horizontalDpi="600" verticalDpi="600" orientation="landscape" paperSize="9" r:id="rId2"/>
  <headerFooter alignWithMargins="0">
    <oddHeader>&amp;CI grado</oddHeader>
  </headerFooter>
  <ignoredErrors>
    <ignoredError sqref="K20 K17:K18 F16:F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Antonietta</cp:lastModifiedBy>
  <cp:lastPrinted>2009-04-29T07:35:53Z</cp:lastPrinted>
  <dcterms:created xsi:type="dcterms:W3CDTF">2008-05-09T08:06:39Z</dcterms:created>
  <dcterms:modified xsi:type="dcterms:W3CDTF">2009-08-21T13:02:43Z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453667299</vt:i4>
  </property>
  <property fmtid="{D5CDD505-2E9C-101B-9397-08002B2CF9AE}" pid="4" name="_EmailSubject">
    <vt:lpwstr>Organici Diritto I grado - Chiusura alle scuole</vt:lpwstr>
  </property>
  <property fmtid="{D5CDD505-2E9C-101B-9397-08002B2CF9AE}" pid="5" name="_AuthorEmail">
    <vt:lpwstr>clelia.russo@eds.com</vt:lpwstr>
  </property>
  <property fmtid="{D5CDD505-2E9C-101B-9397-08002B2CF9AE}" pid="6" name="_AuthorEmailDisplayName">
    <vt:lpwstr>Russo, Clelia</vt:lpwstr>
  </property>
  <property fmtid="{D5CDD505-2E9C-101B-9397-08002B2CF9AE}" pid="7" name="_ReviewingToolsShownOnce">
    <vt:lpwstr/>
  </property>
</Properties>
</file>