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42"/>
  <workbookPr/>
  <bookViews>
    <workbookView xWindow="65506" yWindow="2820" windowWidth="9720" windowHeight="4065" tabRatio="907" activeTab="9"/>
  </bookViews>
  <sheets>
    <sheet name="RIEPILOGO" sheetId="1" r:id="rId1"/>
    <sheet name="Dir. Did." sheetId="2" r:id="rId2"/>
    <sheet name="Sc. Medie" sheetId="3" r:id="rId3"/>
    <sheet name="Ist. Compr." sheetId="4" r:id="rId4"/>
    <sheet name="Ist. Sup. Unif." sheetId="5" r:id="rId5"/>
    <sheet name="Class." sheetId="6" r:id="rId6"/>
    <sheet name="Tecn." sheetId="7" r:id="rId7"/>
    <sheet name="Prof." sheetId="8" r:id="rId8"/>
    <sheet name="Art." sheetId="9" r:id="rId9"/>
    <sheet name="Conv." sheetId="10" r:id="rId10"/>
  </sheets>
  <externalReferences>
    <externalReference r:id="rId13"/>
  </externalReferences>
  <definedNames/>
  <calcPr fullCalcOnLoad="1"/>
</workbook>
</file>

<file path=xl/comments2.xml><?xml version="1.0" encoding="utf-8"?>
<comments xmlns="http://schemas.openxmlformats.org/spreadsheetml/2006/main">
  <authors>
    <author>Un utente Microsoft Office soddisfatto</author>
  </authors>
  <commentList>
    <comment ref="D36" authorId="0">
      <text>
        <r>
          <rPr>
            <sz val="8"/>
            <rFont val="Tahoma"/>
            <family val="0"/>
          </rPr>
          <t>da 1/9/05
(ex  I.C. Deledda)</t>
        </r>
      </text>
    </comment>
  </commentList>
</comments>
</file>

<file path=xl/comments4.xml><?xml version="1.0" encoding="utf-8"?>
<comments xmlns="http://schemas.openxmlformats.org/spreadsheetml/2006/main">
  <authors>
    <author>Un utente Microsoft Office soddisfatto</author>
  </authors>
  <commentList>
    <comment ref="D69" authorId="0">
      <text>
        <r>
          <rPr>
            <sz val="8"/>
            <rFont val="Tahoma"/>
            <family val="0"/>
          </rPr>
          <t>EX   7° CIRCOLO  CAST. STABIA</t>
        </r>
      </text>
    </comment>
    <comment ref="D80" authorId="0">
      <text>
        <r>
          <rPr>
            <sz val="8"/>
            <rFont val="Tahoma"/>
            <family val="0"/>
          </rPr>
          <t>DA 1/9/05   ASSORBE S.M.S. CIRILLO - GRUMO NEVANO</t>
        </r>
      </text>
    </comment>
    <comment ref="D93" authorId="0">
      <text>
        <r>
          <rPr>
            <sz val="8"/>
            <rFont val="Tahoma"/>
            <family val="0"/>
          </rPr>
          <t>da 1/9/05 ha accorpato il circolo di PIMONTE</t>
        </r>
      </text>
    </comment>
  </commentList>
</comments>
</file>

<file path=xl/comments5.xml><?xml version="1.0" encoding="utf-8"?>
<comments xmlns="http://schemas.openxmlformats.org/spreadsheetml/2006/main">
  <authors>
    <author>Un utente Microsoft Office soddisfatto</author>
  </authors>
  <commentList>
    <comment ref="D2" authorId="0">
      <text>
        <r>
          <rPr>
            <sz val="8"/>
            <rFont val="Tahoma"/>
            <family val="0"/>
          </rPr>
          <t xml:space="preserve">I.S. dall'1/9/2005 
(ex ist. mag)
</t>
        </r>
      </text>
    </comment>
    <comment ref="D3" authorId="0">
      <text>
        <r>
          <rPr>
            <sz val="8"/>
            <rFont val="Tahoma"/>
            <family val="0"/>
          </rPr>
          <t>I.S. dall'1/9/2005
(ex Ist. Tec.)</t>
        </r>
      </text>
    </comment>
    <comment ref="D18" authorId="0">
      <text>
        <r>
          <rPr>
            <sz val="8"/>
            <rFont val="Tahoma"/>
            <family val="0"/>
          </rPr>
          <t>I.S. dall'1/9/2005
(ex Lic. Sc.)</t>
        </r>
      </text>
    </comment>
    <comment ref="D20" authorId="0">
      <text>
        <r>
          <rPr>
            <sz val="8"/>
            <rFont val="Tahoma"/>
            <family val="0"/>
          </rPr>
          <t>I.S. dall'1/9/2005
(ex Ist. Mag.)</t>
        </r>
      </text>
    </comment>
    <comment ref="D22" authorId="0">
      <text>
        <r>
          <rPr>
            <sz val="8"/>
            <rFont val="Tahoma"/>
            <family val="0"/>
          </rPr>
          <t>I.S. dall'1/9/2005
(ex Ist. Mag.)</t>
        </r>
      </text>
    </comment>
    <comment ref="D26" authorId="0">
      <text>
        <r>
          <rPr>
            <sz val="8"/>
            <rFont val="Tahoma"/>
            <family val="0"/>
          </rPr>
          <t xml:space="preserve">1/9/2005 
Ist. Sup. di nuova Istituzione
</t>
        </r>
      </text>
    </comment>
    <comment ref="D30" authorId="0">
      <text>
        <r>
          <rPr>
            <sz val="8"/>
            <rFont val="Tahoma"/>
            <family val="0"/>
          </rPr>
          <t>I.S. dall'1/9/2005
(ex. I.P.C.T.)</t>
        </r>
      </text>
    </comment>
    <comment ref="D31" authorId="0">
      <text>
        <r>
          <rPr>
            <sz val="8"/>
            <rFont val="Tahoma"/>
            <family val="0"/>
          </rPr>
          <t>I.S. dall'1/9/2005
(ex Lic. Sc.)</t>
        </r>
      </text>
    </comment>
  </commentList>
</comments>
</file>

<file path=xl/comments8.xml><?xml version="1.0" encoding="utf-8"?>
<comments xmlns="http://schemas.openxmlformats.org/spreadsheetml/2006/main">
  <authors>
    <author>Un utente Microsoft Office soddisfatto</author>
  </authors>
  <commentList>
    <comment ref="D33" authorId="0">
      <text>
        <r>
          <rPr>
            <sz val="8"/>
            <rFont val="Tahoma"/>
            <family val="0"/>
          </rPr>
          <t xml:space="preserve">1/9/2005 
Ist. Sup. di nuova Istituzione
</t>
        </r>
      </text>
    </comment>
  </commentList>
</comments>
</file>

<file path=xl/sharedStrings.xml><?xml version="1.0" encoding="utf-8"?>
<sst xmlns="http://schemas.openxmlformats.org/spreadsheetml/2006/main" count="2862" uniqueCount="1336">
  <si>
    <t>NAPOLI</t>
  </si>
  <si>
    <t>N°</t>
  </si>
  <si>
    <t>CODICE SCUOLA</t>
  </si>
  <si>
    <t>TIPO DI SCUOLA</t>
  </si>
  <si>
    <t>SCUOLA</t>
  </si>
  <si>
    <t>COMUNE</t>
  </si>
  <si>
    <t>NAEE00300E</t>
  </si>
  <si>
    <t>Sc.Elem.</t>
  </si>
  <si>
    <t>CIR.DID.3</t>
  </si>
  <si>
    <t>NAEE00400A</t>
  </si>
  <si>
    <t>CIR.DID.4</t>
  </si>
  <si>
    <t>NAEE005006</t>
  </si>
  <si>
    <t>CIR.DID.5</t>
  </si>
  <si>
    <t>NAEE00800N</t>
  </si>
  <si>
    <t>CIR.DID.8</t>
  </si>
  <si>
    <t>NAEE00900D</t>
  </si>
  <si>
    <t>CIR.DID.9</t>
  </si>
  <si>
    <t>NAEE01000N</t>
  </si>
  <si>
    <t>CIR.DID.10</t>
  </si>
  <si>
    <t>NAEE012009</t>
  </si>
  <si>
    <t>CIR.DID.12</t>
  </si>
  <si>
    <t>NAEE013005</t>
  </si>
  <si>
    <t>CIR.DID.13</t>
  </si>
  <si>
    <t>NAEE01600L</t>
  </si>
  <si>
    <t>CIR.DID.16</t>
  </si>
  <si>
    <t>NAEE01700C</t>
  </si>
  <si>
    <t>CIR.DID.17</t>
  </si>
  <si>
    <t>NAEE018008</t>
  </si>
  <si>
    <t>CIR.DID.18</t>
  </si>
  <si>
    <t>NAEE019004</t>
  </si>
  <si>
    <t>CIR.DID.19</t>
  </si>
  <si>
    <t>NAEE020008</t>
  </si>
  <si>
    <t>CIR.DID.20</t>
  </si>
  <si>
    <t>NAEE021004</t>
  </si>
  <si>
    <t>CIR.DID.21</t>
  </si>
  <si>
    <t>NAEE02200X</t>
  </si>
  <si>
    <t>CIR.DID.22</t>
  </si>
  <si>
    <t>NAEE02400G</t>
  </si>
  <si>
    <t>CIR.DID.24</t>
  </si>
  <si>
    <t>NAEE026007</t>
  </si>
  <si>
    <t>CIR.DID.26</t>
  </si>
  <si>
    <t>NAEE02800V</t>
  </si>
  <si>
    <t>CIR.DID.28</t>
  </si>
  <si>
    <t>NAEE02900P</t>
  </si>
  <si>
    <t>CIR.DID.29</t>
  </si>
  <si>
    <t>NAEE03000V</t>
  </si>
  <si>
    <t>CIR.DID.30</t>
  </si>
  <si>
    <t>NAEE03300A</t>
  </si>
  <si>
    <t>CIR.DID.33</t>
  </si>
  <si>
    <t>NAEE034006</t>
  </si>
  <si>
    <t>CIR.DID.34</t>
  </si>
  <si>
    <t>NAEE035002</t>
  </si>
  <si>
    <t>CIR.DID.35</t>
  </si>
  <si>
    <t>NAEE03600T</t>
  </si>
  <si>
    <t>CIR.DID.36</t>
  </si>
  <si>
    <t>NAEE03800D</t>
  </si>
  <si>
    <t>CIR.DID.38</t>
  </si>
  <si>
    <t>NAEE039009</t>
  </si>
  <si>
    <t>CIR.DID.39</t>
  </si>
  <si>
    <t>NAEE041009</t>
  </si>
  <si>
    <t>CIR.DID.41</t>
  </si>
  <si>
    <t>NAEE042005</t>
  </si>
  <si>
    <t>CIR.DID.42</t>
  </si>
  <si>
    <t>NAEE04400R</t>
  </si>
  <si>
    <t>CIR.DID.44</t>
  </si>
  <si>
    <t>NAEE04600C</t>
  </si>
  <si>
    <t>CIR.DID.46</t>
  </si>
  <si>
    <t>NAEE047008</t>
  </si>
  <si>
    <t>CIR.DID.47</t>
  </si>
  <si>
    <t>NAEE340004</t>
  </si>
  <si>
    <t>CIR.DID.48</t>
  </si>
  <si>
    <t>NAEE04900X</t>
  </si>
  <si>
    <t>CIR.DID.49</t>
  </si>
  <si>
    <t>NAEE05100X</t>
  </si>
  <si>
    <t>CIR.DID.51</t>
  </si>
  <si>
    <t>NAEE093002</t>
  </si>
  <si>
    <t>CIR.DID.52</t>
  </si>
  <si>
    <t>NAEE05300G</t>
  </si>
  <si>
    <t>CIR.DID.53</t>
  </si>
  <si>
    <t>NAEE05400B</t>
  </si>
  <si>
    <t>CIR.DID.54</t>
  </si>
  <si>
    <t>NAEE055007</t>
  </si>
  <si>
    <t>CIR.DID.55</t>
  </si>
  <si>
    <t>NAEE05700V</t>
  </si>
  <si>
    <t>CIR.DID.57</t>
  </si>
  <si>
    <t>NAEE05800P</t>
  </si>
  <si>
    <t>CIR.DID.58</t>
  </si>
  <si>
    <t>NAEE06100E</t>
  </si>
  <si>
    <t>CIR.DID.61</t>
  </si>
  <si>
    <t>NAEE063006</t>
  </si>
  <si>
    <t>CIR.DID.63</t>
  </si>
  <si>
    <t>NAEE064002</t>
  </si>
  <si>
    <t>CIR.DID.64</t>
  </si>
  <si>
    <t>NAEE06700D</t>
  </si>
  <si>
    <t>CIR.DID.67</t>
  </si>
  <si>
    <t>NAEE068009</t>
  </si>
  <si>
    <t>CIR.DID.68</t>
  </si>
  <si>
    <t>NAEE069005</t>
  </si>
  <si>
    <t>CIR.DID.69</t>
  </si>
  <si>
    <t>NAEE070009</t>
  </si>
  <si>
    <t>CIR.DID.70</t>
  </si>
  <si>
    <t>NAEE071005</t>
  </si>
  <si>
    <t>CIR.DID.71</t>
  </si>
  <si>
    <t>NAEE072001</t>
  </si>
  <si>
    <t>CIR.DID.72</t>
  </si>
  <si>
    <t>NAEE07300R</t>
  </si>
  <si>
    <t>CIR.DID.73</t>
  </si>
  <si>
    <t>NAEE076008</t>
  </si>
  <si>
    <t>CIR.DID.76</t>
  </si>
  <si>
    <t>NAEE077004</t>
  </si>
  <si>
    <t>CIR.DID.77</t>
  </si>
  <si>
    <t>NAEE07800X</t>
  </si>
  <si>
    <t>CIR.DID.78</t>
  </si>
  <si>
    <t>NAEE08300B</t>
  </si>
  <si>
    <t>CIR.DID.83</t>
  </si>
  <si>
    <t>NAEE084007</t>
  </si>
  <si>
    <t>CIR.DID.84</t>
  </si>
  <si>
    <t>NAEE085003</t>
  </si>
  <si>
    <t>CIR.DID.85</t>
  </si>
  <si>
    <t>NAEE08600V</t>
  </si>
  <si>
    <t>CIR.DID.86</t>
  </si>
  <si>
    <t>NAEE08700P</t>
  </si>
  <si>
    <t>CIR.DID.87</t>
  </si>
  <si>
    <t>NAEE09000E</t>
  </si>
  <si>
    <t>CIR.DID.88</t>
  </si>
  <si>
    <t>NAEE09100A</t>
  </si>
  <si>
    <t>CIR.DID.91</t>
  </si>
  <si>
    <t>NAEE10100Q</t>
  </si>
  <si>
    <t>CIR.DID.1</t>
  </si>
  <si>
    <t>ACERRA</t>
  </si>
  <si>
    <t>NAEE10200G</t>
  </si>
  <si>
    <t>CIR.DID.2</t>
  </si>
  <si>
    <t>NAEE224009</t>
  </si>
  <si>
    <t>NAEE34400B</t>
  </si>
  <si>
    <t>NAEE10300B</t>
  </si>
  <si>
    <t>AFRAGOLA</t>
  </si>
  <si>
    <t>NAEE104007</t>
  </si>
  <si>
    <t>NAEE105003</t>
  </si>
  <si>
    <t>NAEE10600V</t>
  </si>
  <si>
    <t>CIR.DID.</t>
  </si>
  <si>
    <t>AGEROLA</t>
  </si>
  <si>
    <t>NAEE10700P</t>
  </si>
  <si>
    <t>ARZANO</t>
  </si>
  <si>
    <t>NAEE20100L</t>
  </si>
  <si>
    <t>NAEE238007</t>
  </si>
  <si>
    <t>NAEE32600T</t>
  </si>
  <si>
    <t>NAEE10800E</t>
  </si>
  <si>
    <t>BACOLI</t>
  </si>
  <si>
    <t>NAEE10900A</t>
  </si>
  <si>
    <t>NAEE11000E</t>
  </si>
  <si>
    <t>BARANO D'ISCHIA</t>
  </si>
  <si>
    <t>NAEE11100A</t>
  </si>
  <si>
    <t>BOSCOREALE</t>
  </si>
  <si>
    <t>NAEE112006</t>
  </si>
  <si>
    <t>NAEE33000D</t>
  </si>
  <si>
    <t>NAEE113002</t>
  </si>
  <si>
    <t>BOSCOTRECASE</t>
  </si>
  <si>
    <t>NAEE11400T</t>
  </si>
  <si>
    <t>BRUSCIANO</t>
  </si>
  <si>
    <t>NAEE11500N</t>
  </si>
  <si>
    <t>CAIVANO</t>
  </si>
  <si>
    <t>NAEE11600D</t>
  </si>
  <si>
    <t>NAEE241003</t>
  </si>
  <si>
    <t>NAEE118005</t>
  </si>
  <si>
    <t>CARDITO</t>
  </si>
  <si>
    <t>NAEE24200V</t>
  </si>
  <si>
    <t>NAEE119001</t>
  </si>
  <si>
    <t>CASALNUOVO</t>
  </si>
  <si>
    <t>NAEE21500E</t>
  </si>
  <si>
    <t>NAEE32300A</t>
  </si>
  <si>
    <t>NAEE20200C</t>
  </si>
  <si>
    <t>CASANDRINO</t>
  </si>
  <si>
    <t>NAEE121001</t>
  </si>
  <si>
    <t>CASAVATORE</t>
  </si>
  <si>
    <t>NAEE21600A</t>
  </si>
  <si>
    <t>NAEE12300L</t>
  </si>
  <si>
    <t>CASORIA</t>
  </si>
  <si>
    <t>NAEE12400C</t>
  </si>
  <si>
    <t>NAEE203008</t>
  </si>
  <si>
    <t>NAEE204004</t>
  </si>
  <si>
    <t>NAEE225005</t>
  </si>
  <si>
    <t>NAEE125008</t>
  </si>
  <si>
    <t>CASTELLAMMARE DI STABIA</t>
  </si>
  <si>
    <t>NAEE126004</t>
  </si>
  <si>
    <t>NAEE12700X</t>
  </si>
  <si>
    <t>NAEE12800Q</t>
  </si>
  <si>
    <t>NAEE226001</t>
  </si>
  <si>
    <t>NAEE12900G</t>
  </si>
  <si>
    <t>CERCOLA</t>
  </si>
  <si>
    <t>NAEE13000Q</t>
  </si>
  <si>
    <t>CICCIANO</t>
  </si>
  <si>
    <t>NAEE24400E</t>
  </si>
  <si>
    <t>NAEE13100G</t>
  </si>
  <si>
    <t>CIMITILE</t>
  </si>
  <si>
    <t>NAEE13200B</t>
  </si>
  <si>
    <t>ERCOLANO</t>
  </si>
  <si>
    <t>NAEE133007</t>
  </si>
  <si>
    <t>NAEE134003</t>
  </si>
  <si>
    <t>NAEE22800L</t>
  </si>
  <si>
    <t>CIR.DID. 5</t>
  </si>
  <si>
    <t>NAEE13500V</t>
  </si>
  <si>
    <t>FORIO D'ISCHIA</t>
  </si>
  <si>
    <t>NAEE345007</t>
  </si>
  <si>
    <t>NAEE13600P</t>
  </si>
  <si>
    <t>FRATTAMAGGIORE</t>
  </si>
  <si>
    <t>NAEE13700E</t>
  </si>
  <si>
    <t>NAEE217006</t>
  </si>
  <si>
    <t>NAEE332005</t>
  </si>
  <si>
    <t>NAEE13800A</t>
  </si>
  <si>
    <t>FRATTAMINORE</t>
  </si>
  <si>
    <t>NAEE139006</t>
  </si>
  <si>
    <t>GIUGLIANO</t>
  </si>
  <si>
    <t>NAEE14000A</t>
  </si>
  <si>
    <t>NAEE218002</t>
  </si>
  <si>
    <t>NAEE333001</t>
  </si>
  <si>
    <t>NAEE346003</t>
  </si>
  <si>
    <t>NAEE34700V</t>
  </si>
  <si>
    <t>CIR.DID.6</t>
  </si>
  <si>
    <t>NAEE361005</t>
  </si>
  <si>
    <t>CIR.DID.7</t>
  </si>
  <si>
    <t>NAEE141006</t>
  </si>
  <si>
    <t>GRAGNANO</t>
  </si>
  <si>
    <t>NAEE142002</t>
  </si>
  <si>
    <t>NAEE32800D</t>
  </si>
  <si>
    <t>NAEE14300T</t>
  </si>
  <si>
    <t>GRUMO NEVANO</t>
  </si>
  <si>
    <t>NAEE14400N</t>
  </si>
  <si>
    <t>ISCHIA</t>
  </si>
  <si>
    <t>NAEE35100E</t>
  </si>
  <si>
    <t>NAEE14500D</t>
  </si>
  <si>
    <t>MARANO</t>
  </si>
  <si>
    <t>NAEE146009</t>
  </si>
  <si>
    <t>NAEE20600Q</t>
  </si>
  <si>
    <t>NAEE147005</t>
  </si>
  <si>
    <t>MARIGLIANO</t>
  </si>
  <si>
    <t>NAEE148001</t>
  </si>
  <si>
    <t>NAEE32200E</t>
  </si>
  <si>
    <t>NAEE14900R</t>
  </si>
  <si>
    <t>MASSALUBRENSE</t>
  </si>
  <si>
    <t>NAEE20700G</t>
  </si>
  <si>
    <t>MELITO</t>
  </si>
  <si>
    <t>NAEE34100X</t>
  </si>
  <si>
    <t>NAEE34800P</t>
  </si>
  <si>
    <t>NAEE150001</t>
  </si>
  <si>
    <t>MONTE DI PROCIDA</t>
  </si>
  <si>
    <t>NAEE15100R</t>
  </si>
  <si>
    <t>MUGNANO</t>
  </si>
  <si>
    <t>NAEE31900P</t>
  </si>
  <si>
    <t>NAEE15200L</t>
  </si>
  <si>
    <t>NOLA</t>
  </si>
  <si>
    <t>NAEE15300C</t>
  </si>
  <si>
    <t>NAEE154008</t>
  </si>
  <si>
    <t>OTTAVIANO</t>
  </si>
  <si>
    <t>NAEE20800B</t>
  </si>
  <si>
    <t>NAEE155004</t>
  </si>
  <si>
    <t>PALMA CAMPANIA</t>
  </si>
  <si>
    <t>NAEE32700N</t>
  </si>
  <si>
    <t>NAEE15600X</t>
  </si>
  <si>
    <t>PIANO DI SORRENTO</t>
  </si>
  <si>
    <t>NAEE15700Q</t>
  </si>
  <si>
    <t>POGGIOMARINO</t>
  </si>
  <si>
    <t>NAEE15800G</t>
  </si>
  <si>
    <t>NAEE15900B</t>
  </si>
  <si>
    <t>POLLENA TROCCHIA</t>
  </si>
  <si>
    <t>NAEE16000G</t>
  </si>
  <si>
    <t>POMIGLIANO D'ARCO</t>
  </si>
  <si>
    <t>NAEE16100B</t>
  </si>
  <si>
    <t>NAEE209007</t>
  </si>
  <si>
    <t>NAEE162007</t>
  </si>
  <si>
    <t>POMPEI</t>
  </si>
  <si>
    <t>NAEE220002</t>
  </si>
  <si>
    <t>NAEE163003</t>
  </si>
  <si>
    <t>PORTICI</t>
  </si>
  <si>
    <t>NAEE16400V</t>
  </si>
  <si>
    <t>NAEE16500P</t>
  </si>
  <si>
    <t>NAEE21000B</t>
  </si>
  <si>
    <t>NAEE23000L</t>
  </si>
  <si>
    <t>NAEE16600E</t>
  </si>
  <si>
    <t>POZZUOLI</t>
  </si>
  <si>
    <t>NAEE16700A</t>
  </si>
  <si>
    <t>NAEE168006</t>
  </si>
  <si>
    <t>NAEE169002</t>
  </si>
  <si>
    <t>NAEE170006</t>
  </si>
  <si>
    <t>NAEE211007</t>
  </si>
  <si>
    <t>NAEE338004</t>
  </si>
  <si>
    <t>NAEE34900E</t>
  </si>
  <si>
    <t>NAEE360009</t>
  </si>
  <si>
    <t>CIR.DID</t>
  </si>
  <si>
    <t>PROCIDA</t>
  </si>
  <si>
    <t>NAEE17200T</t>
  </si>
  <si>
    <t>QUALIANO</t>
  </si>
  <si>
    <t>NAEE246006</t>
  </si>
  <si>
    <t>NAEE35000P</t>
  </si>
  <si>
    <t>NAEE17300N</t>
  </si>
  <si>
    <t>QUARTO</t>
  </si>
  <si>
    <t>NAEE23600G</t>
  </si>
  <si>
    <t>NAEE247002</t>
  </si>
  <si>
    <t>NAEE34300G</t>
  </si>
  <si>
    <t>NAEE17400D</t>
  </si>
  <si>
    <t>SAN GENNARO VESUVIANO</t>
  </si>
  <si>
    <t>NAEE175009</t>
  </si>
  <si>
    <t>SAN GIORGIO A CREMANO</t>
  </si>
  <si>
    <t>NAEE176005</t>
  </si>
  <si>
    <t>NAEE212003</t>
  </si>
  <si>
    <t>NAEE21300V</t>
  </si>
  <si>
    <t>NAEE177001</t>
  </si>
  <si>
    <t>SAN GIUSEPPE VESUVIANO</t>
  </si>
  <si>
    <t>NAEE17800R</t>
  </si>
  <si>
    <t>NAEE329009</t>
  </si>
  <si>
    <t>NAEE23100C</t>
  </si>
  <si>
    <t>SAN SEBASTIANO AL VESUVIO</t>
  </si>
  <si>
    <t>NAEE21900T</t>
  </si>
  <si>
    <t>SANTA MARIA LA CARITA'</t>
  </si>
  <si>
    <t>NAEE18000R</t>
  </si>
  <si>
    <t>SANT'ANASTASIA</t>
  </si>
  <si>
    <t>NAEE354002</t>
  </si>
  <si>
    <t>NAEE18100L</t>
  </si>
  <si>
    <t>SANT'ANTIMO</t>
  </si>
  <si>
    <t>NAEE18200C</t>
  </si>
  <si>
    <t>NAEE325002</t>
  </si>
  <si>
    <t>NAEE353006</t>
  </si>
  <si>
    <t>NAEE183008</t>
  </si>
  <si>
    <t>SANT'ANTONIO ABATE</t>
  </si>
  <si>
    <t>NAEE184004</t>
  </si>
  <si>
    <t>SAVIANO</t>
  </si>
  <si>
    <t>NAEE35200A</t>
  </si>
  <si>
    <t>NAEE18500X</t>
  </si>
  <si>
    <t>SOMMA VESUVIANA</t>
  </si>
  <si>
    <t>NAEE21400P</t>
  </si>
  <si>
    <t>NAEE33500L</t>
  </si>
  <si>
    <t>NAEE18600Q</t>
  </si>
  <si>
    <t>SORRENTO</t>
  </si>
  <si>
    <t>NAEE18700G</t>
  </si>
  <si>
    <t>TERZIGNO</t>
  </si>
  <si>
    <t>NAEE18800B</t>
  </si>
  <si>
    <t>TORRE ANNUNZIATA</t>
  </si>
  <si>
    <t>NAEE189007</t>
  </si>
  <si>
    <t>NAEE19000B</t>
  </si>
  <si>
    <t>NAEE191007</t>
  </si>
  <si>
    <t>NAEE192003</t>
  </si>
  <si>
    <t>TORRE DEL GRECO</t>
  </si>
  <si>
    <t>NAEE19300V</t>
  </si>
  <si>
    <t>NAEE19400P</t>
  </si>
  <si>
    <t>NAEE19500E</t>
  </si>
  <si>
    <t>NAEE19600A</t>
  </si>
  <si>
    <t>NAEE22200N</t>
  </si>
  <si>
    <t>NAEE22300D</t>
  </si>
  <si>
    <t>NAEE24800T</t>
  </si>
  <si>
    <t>NAEE34200Q</t>
  </si>
  <si>
    <t>NAEE31200X</t>
  </si>
  <si>
    <t>TRECASE</t>
  </si>
  <si>
    <t>NAEE198002</t>
  </si>
  <si>
    <t>VICO EQUENSE</t>
  </si>
  <si>
    <t>NAEE19900T</t>
  </si>
  <si>
    <t>NAEE20000R</t>
  </si>
  <si>
    <t>VILLARICCA</t>
  </si>
  <si>
    <t>NAEE32000V</t>
  </si>
  <si>
    <t>NAEE24900N</t>
  </si>
  <si>
    <t>VOLLA</t>
  </si>
  <si>
    <t>NAMM00100T</t>
  </si>
  <si>
    <t>Sc.Media</t>
  </si>
  <si>
    <t xml:space="preserve">ALIOTTA </t>
  </si>
  <si>
    <t>NAMM00200N</t>
  </si>
  <si>
    <t>AUGUSTO</t>
  </si>
  <si>
    <t>NAMM005005</t>
  </si>
  <si>
    <t>BELVEDERE</t>
  </si>
  <si>
    <t>NAMM635006</t>
  </si>
  <si>
    <t>BORDIGA-NAPOLITANO</t>
  </si>
  <si>
    <t>NAMM636002</t>
  </si>
  <si>
    <t>BORDIGA  III</t>
  </si>
  <si>
    <t>NAMM61100N</t>
  </si>
  <si>
    <t>BORSI-PROTA GIURLEO</t>
  </si>
  <si>
    <t>NAMM013004</t>
  </si>
  <si>
    <t>CARO T.L.</t>
  </si>
  <si>
    <t>NAMM01500Q</t>
  </si>
  <si>
    <t>CAVOUR</t>
  </si>
  <si>
    <t>NAMM105002</t>
  </si>
  <si>
    <t>CONSERVATORIO</t>
  </si>
  <si>
    <t>NAMM03100N</t>
  </si>
  <si>
    <t>DI GIACOMO S.</t>
  </si>
  <si>
    <t>NAMM613009</t>
  </si>
  <si>
    <t xml:space="preserve">DON GUANELLA-VIRGILIO I  </t>
  </si>
  <si>
    <t>NAMM60800T</t>
  </si>
  <si>
    <t>D'OVIDIO-NICOLARDI</t>
  </si>
  <si>
    <t>NAMM614005</t>
  </si>
  <si>
    <t>ERRICO-PASCOLI</t>
  </si>
  <si>
    <t>NAMM557006</t>
  </si>
  <si>
    <t xml:space="preserve">FALCONE </t>
  </si>
  <si>
    <t>NAMM035001</t>
  </si>
  <si>
    <t>FOSCOLO</t>
  </si>
  <si>
    <t>NAMM039008</t>
  </si>
  <si>
    <t>GIGANTE</t>
  </si>
  <si>
    <t>NAMM61200D</t>
  </si>
  <si>
    <t>GIOTTO-MONTI</t>
  </si>
  <si>
    <t>NAMM04300X</t>
  </si>
  <si>
    <t>GUARINO</t>
  </si>
  <si>
    <t>NAMM601003</t>
  </si>
  <si>
    <t>ITALICO</t>
  </si>
  <si>
    <t>NAMM11000D</t>
  </si>
  <si>
    <t>LEVI</t>
  </si>
  <si>
    <t>NAMM04900V</t>
  </si>
  <si>
    <t>LIVIO T.</t>
  </si>
  <si>
    <t>NAMM05300E</t>
  </si>
  <si>
    <t>MARCONI G.</t>
  </si>
  <si>
    <t>NAMM10700N</t>
  </si>
  <si>
    <t>MARTUSCELLI</t>
  </si>
  <si>
    <t>NAMM05700T</t>
  </si>
  <si>
    <t>MICHELANGELO</t>
  </si>
  <si>
    <t>NAMM06000N</t>
  </si>
  <si>
    <t>MINNITI</t>
  </si>
  <si>
    <t>NAMM11400R</t>
  </si>
  <si>
    <t xml:space="preserve">PERTINI </t>
  </si>
  <si>
    <t>NAMM07500B</t>
  </si>
  <si>
    <t>PIRANDELLO</t>
  </si>
  <si>
    <t>NAMM07800V</t>
  </si>
  <si>
    <t>POERIO C.</t>
  </si>
  <si>
    <t>NAMM08300A</t>
  </si>
  <si>
    <t>RUSSO F.</t>
  </si>
  <si>
    <t>NAMM08600T</t>
  </si>
  <si>
    <t>SALVEMINI G.</t>
  </si>
  <si>
    <t>NAMM08700N</t>
  </si>
  <si>
    <t>S. ALFONSO DE' LIGUORI</t>
  </si>
  <si>
    <t>NAMM089009</t>
  </si>
  <si>
    <t>S.M.COSTANTINOPOLI</t>
  </si>
  <si>
    <t>NAMM09500L</t>
  </si>
  <si>
    <t>SCHIPA</t>
  </si>
  <si>
    <t>NAMM097008</t>
  </si>
  <si>
    <t>SOGLIANO</t>
  </si>
  <si>
    <t>NAMM098004</t>
  </si>
  <si>
    <t>SOLIMENA</t>
  </si>
  <si>
    <t>NAMM076007</t>
  </si>
  <si>
    <t>SVEVO</t>
  </si>
  <si>
    <t>NAMM10100P</t>
  </si>
  <si>
    <t>VERGA G.</t>
  </si>
  <si>
    <t>NAMM607002</t>
  </si>
  <si>
    <t>VIALE DELLE ACACIE</t>
  </si>
  <si>
    <t>NAMM06600L</t>
  </si>
  <si>
    <t>VIVIANI</t>
  </si>
  <si>
    <t>NAMM15300B</t>
  </si>
  <si>
    <t>CAPASSO</t>
  </si>
  <si>
    <t>NAMM15100Q</t>
  </si>
  <si>
    <t>CAPORALE</t>
  </si>
  <si>
    <t>NAMM15200G</t>
  </si>
  <si>
    <t>FERRAJOLO</t>
  </si>
  <si>
    <t>NAMM15800E</t>
  </si>
  <si>
    <t>CIARAMELLA</t>
  </si>
  <si>
    <t>NAMM162006</t>
  </si>
  <si>
    <t>MOZZILLO</t>
  </si>
  <si>
    <t>NAMM16100A</t>
  </si>
  <si>
    <t>NOSENGO</t>
  </si>
  <si>
    <t>NAMM15900A</t>
  </si>
  <si>
    <t>ROCCO</t>
  </si>
  <si>
    <t>NAMM16000E</t>
  </si>
  <si>
    <t>SETTEMBRINI</t>
  </si>
  <si>
    <t>NAMM171001</t>
  </si>
  <si>
    <t>ARIOSTO</t>
  </si>
  <si>
    <t>NAMM61800C</t>
  </si>
  <si>
    <t>DE FILIPPO-VICO</t>
  </si>
  <si>
    <t>NAMM17200R</t>
  </si>
  <si>
    <t>NAMM189006</t>
  </si>
  <si>
    <t>DATI</t>
  </si>
  <si>
    <t>NAMM19300T</t>
  </si>
  <si>
    <t>PRISCO</t>
  </si>
  <si>
    <t>NAMM20100G</t>
  </si>
  <si>
    <t>CILEA</t>
  </si>
  <si>
    <t>NAMM20200B</t>
  </si>
  <si>
    <t>PAPA GIOVANNI</t>
  </si>
  <si>
    <t>NAMM218001</t>
  </si>
  <si>
    <t>GALILEI</t>
  </si>
  <si>
    <t>NAMM23000G</t>
  </si>
  <si>
    <t>TORRICELLI</t>
  </si>
  <si>
    <t>NAMM23400V</t>
  </si>
  <si>
    <t>DE CURTIS</t>
  </si>
  <si>
    <t>NAMM24300N</t>
  </si>
  <si>
    <t>CORTESE</t>
  </si>
  <si>
    <t>NAMM24400D</t>
  </si>
  <si>
    <t>KING</t>
  </si>
  <si>
    <t>NAMM245009</t>
  </si>
  <si>
    <t>LUDOVICO DA CASORIA</t>
  </si>
  <si>
    <t>NAMM24200T</t>
  </si>
  <si>
    <t>MAGLIONE</t>
  </si>
  <si>
    <t>NAMM246005</t>
  </si>
  <si>
    <t>PUCCINI</t>
  </si>
  <si>
    <t>NAMM619008</t>
  </si>
  <si>
    <t>BONITO-COSENZA</t>
  </si>
  <si>
    <t>NAMM254004</t>
  </si>
  <si>
    <t>STABIAE</t>
  </si>
  <si>
    <t>NAMM26500E</t>
  </si>
  <si>
    <t>PASCOLI</t>
  </si>
  <si>
    <t>NAMM62000C</t>
  </si>
  <si>
    <t>DE GREGORIO-IOVINO</t>
  </si>
  <si>
    <t>NAMM27100T</t>
  </si>
  <si>
    <t>IACCARINO</t>
  </si>
  <si>
    <t>NAMM644001</t>
  </si>
  <si>
    <t xml:space="preserve"> SCOTELLARO-UNGARETTI</t>
  </si>
  <si>
    <t>NAMM27900C</t>
  </si>
  <si>
    <t>S.CATERINA DA SIENA</t>
  </si>
  <si>
    <t>NAMM283004</t>
  </si>
  <si>
    <t>NAMM28500Q</t>
  </si>
  <si>
    <t>GENOINO</t>
  </si>
  <si>
    <t>NAMM28400X</t>
  </si>
  <si>
    <t>STANZIONE</t>
  </si>
  <si>
    <t>NAMM290007</t>
  </si>
  <si>
    <t>ATELLANO</t>
  </si>
  <si>
    <t>NAMM29400E</t>
  </si>
  <si>
    <t>BASILE</t>
  </si>
  <si>
    <t>NAMM29500A</t>
  </si>
  <si>
    <t>CANTE</t>
  </si>
  <si>
    <t>NAMM296006</t>
  </si>
  <si>
    <t>GRAMSCI</t>
  </si>
  <si>
    <t>NAMM297002</t>
  </si>
  <si>
    <t>VITALE</t>
  </si>
  <si>
    <t>NAMM63300E</t>
  </si>
  <si>
    <t>V</t>
  </si>
  <si>
    <t>NAMM30100C</t>
  </si>
  <si>
    <t>FUCINI</t>
  </si>
  <si>
    <t>NAMM621008</t>
  </si>
  <si>
    <t>RONCALLI-SIANI</t>
  </si>
  <si>
    <t>NAMM31400E</t>
  </si>
  <si>
    <t>SCOTTI</t>
  </si>
  <si>
    <t>NAMM32000T</t>
  </si>
  <si>
    <t>ALFIERI</t>
  </si>
  <si>
    <t>NAMM32100N</t>
  </si>
  <si>
    <t>D'AZEGLIO</t>
  </si>
  <si>
    <t>NAMM33000C</t>
  </si>
  <si>
    <t>ALIGHIERI-PACINOTTI</t>
  </si>
  <si>
    <t>NAMM332004</t>
  </si>
  <si>
    <t>ALIPERTI</t>
  </si>
  <si>
    <t>NAMM549007</t>
  </si>
  <si>
    <t>ALERAMO</t>
  </si>
  <si>
    <t>NAMM34100V</t>
  </si>
  <si>
    <t>GUARANO</t>
  </si>
  <si>
    <t>NAMM35100D</t>
  </si>
  <si>
    <t>CIRINO</t>
  </si>
  <si>
    <t>NAMM352009</t>
  </si>
  <si>
    <t>ILLUMINATO</t>
  </si>
  <si>
    <t>NAMM35600L</t>
  </si>
  <si>
    <t>BRUNO</t>
  </si>
  <si>
    <t>NAMM622004</t>
  </si>
  <si>
    <t>MERLIANO-TANSILLO</t>
  </si>
  <si>
    <t>NAMM62300X</t>
  </si>
  <si>
    <t>Sc. Media</t>
  </si>
  <si>
    <t>D'ANNUNZIO-SCOTELLARO</t>
  </si>
  <si>
    <t>NAMM37200E</t>
  </si>
  <si>
    <t>RUSSO</t>
  </si>
  <si>
    <t>NAMM62400Q</t>
  </si>
  <si>
    <t xml:space="preserve">AMALFI-MASSA </t>
  </si>
  <si>
    <t>NAMM55000B</t>
  </si>
  <si>
    <t>FALCONE</t>
  </si>
  <si>
    <t>NAMM388004</t>
  </si>
  <si>
    <t>NAMM39200Q</t>
  </si>
  <si>
    <t>CATULLO</t>
  </si>
  <si>
    <t>NAMM39100X</t>
  </si>
  <si>
    <t>LEONE</t>
  </si>
  <si>
    <t>NAMM39800P</t>
  </si>
  <si>
    <t>DELLA CORTE</t>
  </si>
  <si>
    <t>NAMM39900E</t>
  </si>
  <si>
    <t>MAIURI</t>
  </si>
  <si>
    <t>NAMM402005</t>
  </si>
  <si>
    <t>COMES</t>
  </si>
  <si>
    <t>NAMM40600C</t>
  </si>
  <si>
    <t>DON MILANI</t>
  </si>
  <si>
    <t>NAMM40400R</t>
  </si>
  <si>
    <t>MELLONI</t>
  </si>
  <si>
    <t>NAMM408004</t>
  </si>
  <si>
    <t>SANTAGATA</t>
  </si>
  <si>
    <t>NAMM41800P</t>
  </si>
  <si>
    <t>ANNECCHINO</t>
  </si>
  <si>
    <t>NAMM62500G</t>
  </si>
  <si>
    <t>ARTIACO-QUASIMODO</t>
  </si>
  <si>
    <t>NAMM41400B</t>
  </si>
  <si>
    <t>DIANO</t>
  </si>
  <si>
    <t>NAMM415007</t>
  </si>
  <si>
    <t>DIAZ</t>
  </si>
  <si>
    <t>NAMM416003</t>
  </si>
  <si>
    <t>PERGOLESI I</t>
  </si>
  <si>
    <t>NAMM41900E</t>
  </si>
  <si>
    <t>PERGOLESI II</t>
  </si>
  <si>
    <t>NAMM643005</t>
  </si>
  <si>
    <t xml:space="preserve">CAPRARO </t>
  </si>
  <si>
    <t>NAMM42600N</t>
  </si>
  <si>
    <t>DI GIACOMO</t>
  </si>
  <si>
    <t>NAMM42500T</t>
  </si>
  <si>
    <t>VERDI</t>
  </si>
  <si>
    <t>NAMM429005</t>
  </si>
  <si>
    <t>DE FILIPPO</t>
  </si>
  <si>
    <t>NAMM430009</t>
  </si>
  <si>
    <t>GADDA</t>
  </si>
  <si>
    <t>NAMM428009</t>
  </si>
  <si>
    <t>GOBETTI</t>
  </si>
  <si>
    <t>NAMM461001</t>
  </si>
  <si>
    <t>DORSO</t>
  </si>
  <si>
    <t>NAMM457009</t>
  </si>
  <si>
    <t>MARCONI</t>
  </si>
  <si>
    <t>NAMM458005</t>
  </si>
  <si>
    <t>MASSAIA</t>
  </si>
  <si>
    <t>NAMM460005</t>
  </si>
  <si>
    <t>STANZIALE</t>
  </si>
  <si>
    <t>NAMM62600B</t>
  </si>
  <si>
    <t>AMMENDOLA-DE AMICIS</t>
  </si>
  <si>
    <t>NAMM46700X</t>
  </si>
  <si>
    <t>CESCHELLI</t>
  </si>
  <si>
    <t>NAMM47600P</t>
  </si>
  <si>
    <t>SALVEMINI</t>
  </si>
  <si>
    <t>SAN SEBASTIANO</t>
  </si>
  <si>
    <t>NAMM30500Q</t>
  </si>
  <si>
    <t>BORRELLI</t>
  </si>
  <si>
    <t>NAMM44200G</t>
  </si>
  <si>
    <t>GIOVANNI XXIII</t>
  </si>
  <si>
    <t>NAMM44300B</t>
  </si>
  <si>
    <t>ROMEO</t>
  </si>
  <si>
    <t>NAMM44800E</t>
  </si>
  <si>
    <t>FORZATI</t>
  </si>
  <si>
    <t>NAMM482002</t>
  </si>
  <si>
    <t>CICCONE</t>
  </si>
  <si>
    <t>NAMM488001</t>
  </si>
  <si>
    <t>BOSCO</t>
  </si>
  <si>
    <t>NAMM494008</t>
  </si>
  <si>
    <t>TASSO</t>
  </si>
  <si>
    <t>NAMM502002</t>
  </si>
  <si>
    <t>GIUSTI</t>
  </si>
  <si>
    <t>NAMM627007</t>
  </si>
  <si>
    <t>ALFIERI-MANZONI</t>
  </si>
  <si>
    <t>NAMM628003</t>
  </si>
  <si>
    <t>PARINI-VI</t>
  </si>
  <si>
    <t>NAMM50900R</t>
  </si>
  <si>
    <t>NAMM523003</t>
  </si>
  <si>
    <t xml:space="preserve">Sc:Media  </t>
  </si>
  <si>
    <t>ANGIOLETTI</t>
  </si>
  <si>
    <t>NAMM62900V</t>
  </si>
  <si>
    <t>COLAMARINO-SASSO</t>
  </si>
  <si>
    <t xml:space="preserve">TORRE DEL GRECO </t>
  </si>
  <si>
    <t>NAMM51800G</t>
  </si>
  <si>
    <t>LEOPARDI</t>
  </si>
  <si>
    <t>NAMM51900B</t>
  </si>
  <si>
    <t>MORELLI</t>
  </si>
  <si>
    <t>NAMM522007</t>
  </si>
  <si>
    <t>ROMANO</t>
  </si>
  <si>
    <t>NAMM52000G</t>
  </si>
  <si>
    <t>SCAUDA</t>
  </si>
  <si>
    <t>NAMM531002</t>
  </si>
  <si>
    <t>SCARLATTI</t>
  </si>
  <si>
    <t>NAMM535009</t>
  </si>
  <si>
    <t>NEGRI</t>
  </si>
  <si>
    <t>NAMM536005</t>
  </si>
  <si>
    <t>SIANI</t>
  </si>
  <si>
    <t>NAIC819002</t>
  </si>
  <si>
    <t>Ist. Compr.</t>
  </si>
  <si>
    <t>BARACCA</t>
  </si>
  <si>
    <t>NAIC85200N</t>
  </si>
  <si>
    <t>CIRC.DID.6 -  FAVA</t>
  </si>
  <si>
    <t>NAIC8AC003</t>
  </si>
  <si>
    <t>CIR.DID.7   S.M. MONTALE</t>
  </si>
  <si>
    <t>NAIC8AU002</t>
  </si>
  <si>
    <t xml:space="preserve"> SCURA</t>
  </si>
  <si>
    <t>NAIC81000G</t>
  </si>
  <si>
    <t xml:space="preserve"> COLLETTA</t>
  </si>
  <si>
    <t>NAIC80900B</t>
  </si>
  <si>
    <t>CROCE</t>
  </si>
  <si>
    <t>NAIC81100B</t>
  </si>
  <si>
    <t>BORSELLINO</t>
  </si>
  <si>
    <t>NAIC812007</t>
  </si>
  <si>
    <t>CADUTI DI VIA FANI</t>
  </si>
  <si>
    <t>NAIC833008</t>
  </si>
  <si>
    <t xml:space="preserve"> CIMAROSA </t>
  </si>
  <si>
    <t>NAIC80700Q</t>
  </si>
  <si>
    <t xml:space="preserve"> SAN GAETANO</t>
  </si>
  <si>
    <t>NAIC80800G</t>
  </si>
  <si>
    <t>CIR.DID.45 S.M. BONGHI</t>
  </si>
  <si>
    <t>NAIC8AW00B</t>
  </si>
  <si>
    <t xml:space="preserve"> PAVESE</t>
  </si>
  <si>
    <t>NAIC85100T</t>
  </si>
  <si>
    <t>GIOTTO</t>
  </si>
  <si>
    <t>NAIC83000R</t>
  </si>
  <si>
    <t xml:space="preserve"> MAROTTA</t>
  </si>
  <si>
    <t>NAIC813003</t>
  </si>
  <si>
    <t>CONSOLE</t>
  </si>
  <si>
    <t>NAIC81400V</t>
  </si>
  <si>
    <t xml:space="preserve"> MUSTO</t>
  </si>
  <si>
    <t>NAIC82800R</t>
  </si>
  <si>
    <t xml:space="preserve"> BERLINGUER</t>
  </si>
  <si>
    <t>NAIC891008</t>
  </si>
  <si>
    <t xml:space="preserve"> DON BOSCO</t>
  </si>
  <si>
    <t>NAIC81500P</t>
  </si>
  <si>
    <t xml:space="preserve"> D'ACQUISTO</t>
  </si>
  <si>
    <t>NAIC8AD00V</t>
  </si>
  <si>
    <t>BRACCO</t>
  </si>
  <si>
    <t>NAIC892004</t>
  </si>
  <si>
    <t>CAPUOZZO</t>
  </si>
  <si>
    <t>NAIC8AX007</t>
  </si>
  <si>
    <t>CASANOVA</t>
  </si>
  <si>
    <t>NAIC89900V</t>
  </si>
  <si>
    <t>CONFALONIERI</t>
  </si>
  <si>
    <t>NAIC82400D</t>
  </si>
  <si>
    <t>NAIC83200C</t>
  </si>
  <si>
    <t>D'AOSTA</t>
  </si>
  <si>
    <t>NAIC82300N</t>
  </si>
  <si>
    <t>DELLA VALLE</t>
  </si>
  <si>
    <t>NAIC89000C</t>
  </si>
  <si>
    <t>FIORELLI</t>
  </si>
  <si>
    <t>NAIC8AA00B</t>
  </si>
  <si>
    <t>GABELLI</t>
  </si>
  <si>
    <t>NAIC83100L</t>
  </si>
  <si>
    <t>NAIC8A000G</t>
  </si>
  <si>
    <t>MARINO</t>
  </si>
  <si>
    <t>NAIC825009</t>
  </si>
  <si>
    <t>MINUCCI</t>
  </si>
  <si>
    <t>NAIC8A100B</t>
  </si>
  <si>
    <t>MOSCATI</t>
  </si>
  <si>
    <t>NAIC820006</t>
  </si>
  <si>
    <t>NEVIO</t>
  </si>
  <si>
    <t>NAIC821002</t>
  </si>
  <si>
    <t>NICOLINI</t>
  </si>
  <si>
    <t>NAIC82200T</t>
  </si>
  <si>
    <t>NOVARO</t>
  </si>
  <si>
    <t>NAIC826005</t>
  </si>
  <si>
    <t>PASCOLI II</t>
  </si>
  <si>
    <t>NAIC81700A</t>
  </si>
  <si>
    <t>RODINO'</t>
  </si>
  <si>
    <t>NAIC81600E</t>
  </si>
  <si>
    <t xml:space="preserve">RUSSO II </t>
  </si>
  <si>
    <t>NAIC82900L</t>
  </si>
  <si>
    <t>SANZIO</t>
  </si>
  <si>
    <t>NAIC827001</t>
  </si>
  <si>
    <t>SAVIO I</t>
  </si>
  <si>
    <t>NAIC8AF00E</t>
  </si>
  <si>
    <t>VIRGILIO IV</t>
  </si>
  <si>
    <t>NAIC818006</t>
  </si>
  <si>
    <t>VITT. EM. II</t>
  </si>
  <si>
    <t>NAIC834004</t>
  </si>
  <si>
    <t xml:space="preserve"> EUROPA UNITA</t>
  </si>
  <si>
    <t>NAIC83500X</t>
  </si>
  <si>
    <t>DE NICOLA</t>
  </si>
  <si>
    <t>NAIC83600Q</t>
  </si>
  <si>
    <t>GEMITO</t>
  </si>
  <si>
    <t>ANACAPRI</t>
  </si>
  <si>
    <t>NAIC83800B</t>
  </si>
  <si>
    <t>NAIC83700G</t>
  </si>
  <si>
    <t>PAOLO DI TARSO</t>
  </si>
  <si>
    <t>NAIC89300X</t>
  </si>
  <si>
    <t>PLINIO IL VECCHIO</t>
  </si>
  <si>
    <t>NAIC839007</t>
  </si>
  <si>
    <t xml:space="preserve">di </t>
  </si>
  <si>
    <t>NAIC8AE00P</t>
  </si>
  <si>
    <t>CASTALDI</t>
  </si>
  <si>
    <t>NAIC84000B</t>
  </si>
  <si>
    <t>NAIC88800C</t>
  </si>
  <si>
    <t>DE RUGGIERO</t>
  </si>
  <si>
    <t>NAIC88700L</t>
  </si>
  <si>
    <t>MILANI</t>
  </si>
  <si>
    <t>NAIC841007</t>
  </si>
  <si>
    <t>NAIC80200L</t>
  </si>
  <si>
    <t>MARCO POLO</t>
  </si>
  <si>
    <t>CALVIZZANO</t>
  </si>
  <si>
    <t>NAIC8AQ00P</t>
  </si>
  <si>
    <t>VIRGILIO</t>
  </si>
  <si>
    <t>CAMPOSANO</t>
  </si>
  <si>
    <t>NAIC8AB007</t>
  </si>
  <si>
    <t>NIEVO</t>
  </si>
  <si>
    <t>CAPRI</t>
  </si>
  <si>
    <t>NAIC842003</t>
  </si>
  <si>
    <t>POLO</t>
  </si>
  <si>
    <t>NAIC898003</t>
  </si>
  <si>
    <t>NAIC8AJ002</t>
  </si>
  <si>
    <t>MORO</t>
  </si>
  <si>
    <t>NAIC84300V</t>
  </si>
  <si>
    <t>RAGAZZI D'EUROPA</t>
  </si>
  <si>
    <t>NAIC87900N</t>
  </si>
  <si>
    <t>NAIC84400P</t>
  </si>
  <si>
    <t>di</t>
  </si>
  <si>
    <t>CASAMARCIANO</t>
  </si>
  <si>
    <t>NAIC8AR00E</t>
  </si>
  <si>
    <t xml:space="preserve">IBSEN </t>
  </si>
  <si>
    <t>CASAMICCIOLA</t>
  </si>
  <si>
    <t>NAIC84500E</t>
  </si>
  <si>
    <t>NAIC8AG00A</t>
  </si>
  <si>
    <t>CASOLA</t>
  </si>
  <si>
    <t>NAIC84600A</t>
  </si>
  <si>
    <t>PALIZZI</t>
  </si>
  <si>
    <t>NAIC8A2007</t>
  </si>
  <si>
    <t>7-MOSCARELLA</t>
  </si>
  <si>
    <t>NAIC884005</t>
  </si>
  <si>
    <t>SCANZANO</t>
  </si>
  <si>
    <t>NAIC847006</t>
  </si>
  <si>
    <t>DENZA</t>
  </si>
  <si>
    <t>NAIC8AH006</t>
  </si>
  <si>
    <t>DI CAPUA</t>
  </si>
  <si>
    <t>NAIC848002</t>
  </si>
  <si>
    <t>PANZINI</t>
  </si>
  <si>
    <t>NAIC84900T</t>
  </si>
  <si>
    <t>DE GASPERI</t>
  </si>
  <si>
    <t>CASTELLO DI CISTERNA</t>
  </si>
  <si>
    <t>NAIC88600R</t>
  </si>
  <si>
    <t>CARAVITA</t>
  </si>
  <si>
    <t>NAIC850002</t>
  </si>
  <si>
    <t>CUSTRA</t>
  </si>
  <si>
    <t>NAIC883009</t>
  </si>
  <si>
    <t>GIORDANO</t>
  </si>
  <si>
    <t>NAIC88200D</t>
  </si>
  <si>
    <t>GUADAGNI</t>
  </si>
  <si>
    <t>NAIC88100N</t>
  </si>
  <si>
    <t>QUASIMODO</t>
  </si>
  <si>
    <t>CRISPANO</t>
  </si>
  <si>
    <t>NAIC897007</t>
  </si>
  <si>
    <t>MATTEOTTI - CIRILLO</t>
  </si>
  <si>
    <t>NAIC88000T</t>
  </si>
  <si>
    <t>P.PIMONTE</t>
  </si>
  <si>
    <t>LACCO AMENO</t>
  </si>
  <si>
    <t>NAIC8AS00A</t>
  </si>
  <si>
    <t xml:space="preserve">PELLICO   </t>
  </si>
  <si>
    <t>LETTERE</t>
  </si>
  <si>
    <t>NAIC877002</t>
  </si>
  <si>
    <t>S.ROCCO</t>
  </si>
  <si>
    <t>NAIC870007</t>
  </si>
  <si>
    <t>DARMON</t>
  </si>
  <si>
    <t>NAIC869003</t>
  </si>
  <si>
    <t>SOCRATE</t>
  </si>
  <si>
    <t>NAIC868007</t>
  </si>
  <si>
    <t>CARDUCCI</t>
  </si>
  <si>
    <t>MARIGLIANELLA</t>
  </si>
  <si>
    <t>NAIC86700B</t>
  </si>
  <si>
    <t>RADICE</t>
  </si>
  <si>
    <t xml:space="preserve">MASSA DI SOMMA  </t>
  </si>
  <si>
    <t>NAIC86600G</t>
  </si>
  <si>
    <t>BOZZAOTRA</t>
  </si>
  <si>
    <t>NAIC871003</t>
  </si>
  <si>
    <t xml:space="preserve">FIENGA </t>
  </si>
  <si>
    <t>META DI SORRENTO</t>
  </si>
  <si>
    <t>NAIC86500Q</t>
  </si>
  <si>
    <t>VESPUCCI</t>
  </si>
  <si>
    <t>NAIC8AP00V</t>
  </si>
  <si>
    <t>MAMELI</t>
  </si>
  <si>
    <t>NAIC87800T</t>
  </si>
  <si>
    <t>NAIC86400X</t>
  </si>
  <si>
    <t>PARIDE DEL POZZO</t>
  </si>
  <si>
    <t>PIMONTE</t>
  </si>
  <si>
    <t>NAIC863004</t>
  </si>
  <si>
    <t>NAIC87200V</t>
  </si>
  <si>
    <t xml:space="preserve"> FALCONE</t>
  </si>
  <si>
    <t>NAIC876006</t>
  </si>
  <si>
    <t>OMERO</t>
  </si>
  <si>
    <t>NAIC87300P</t>
  </si>
  <si>
    <t>MORELLI E SILVATI</t>
  </si>
  <si>
    <t>ROCCARAINOLA</t>
  </si>
  <si>
    <t>NAIC862008</t>
  </si>
  <si>
    <t>COZZOLINO</t>
  </si>
  <si>
    <t>NAIC8AN003</t>
  </si>
  <si>
    <t>NAIC86100C</t>
  </si>
  <si>
    <t>COSTANTINI</t>
  </si>
  <si>
    <t>SAN PAOLO BELSITO</t>
  </si>
  <si>
    <t>NAIC85800L</t>
  </si>
  <si>
    <t>GEMELLI</t>
  </si>
  <si>
    <t>SANT'AGNELLO</t>
  </si>
  <si>
    <t>NAIC8AL00B</t>
  </si>
  <si>
    <t>DE ROSA</t>
  </si>
  <si>
    <t>NAIC8AK00G</t>
  </si>
  <si>
    <t>E. MORANTE</t>
  </si>
  <si>
    <t>NAIC8AY003</t>
  </si>
  <si>
    <t>D'ASSISI</t>
  </si>
  <si>
    <t>NAIC80600X</t>
  </si>
  <si>
    <t>S.M. III</t>
  </si>
  <si>
    <t>NAIC85300D</t>
  </si>
  <si>
    <t>MASCOLO</t>
  </si>
  <si>
    <t>NAIC86000L</t>
  </si>
  <si>
    <t>BEETHOVEN</t>
  </si>
  <si>
    <t>SAN VITALIANO</t>
  </si>
  <si>
    <t>NAIC85900C</t>
  </si>
  <si>
    <t>OMODEO</t>
  </si>
  <si>
    <t>SCISCIANO</t>
  </si>
  <si>
    <t>NAIC854009</t>
  </si>
  <si>
    <t>SUMMA VILLA</t>
  </si>
  <si>
    <t>NAIC855005</t>
  </si>
  <si>
    <t>D'AVINO</t>
  </si>
  <si>
    <t>STRIANO</t>
  </si>
  <si>
    <t>NAIC856001</t>
  </si>
  <si>
    <t>NAIC89600B</t>
  </si>
  <si>
    <t>D'ANGIO'</t>
  </si>
  <si>
    <t>NAIC889008</t>
  </si>
  <si>
    <t xml:space="preserve">CIR.DID.   </t>
  </si>
  <si>
    <t>TUFINO</t>
  </si>
  <si>
    <t>NAIC8AM007</t>
  </si>
  <si>
    <t>CAULINO</t>
  </si>
  <si>
    <t>NAIC885001</t>
  </si>
  <si>
    <t>ITALO CALVINO</t>
  </si>
  <si>
    <t>NAIC80300C</t>
  </si>
  <si>
    <t>ROSSINI</t>
  </si>
  <si>
    <t>VISCIANO</t>
  </si>
  <si>
    <t>NAIC87400E</t>
  </si>
  <si>
    <t>V.DE SICA</t>
  </si>
  <si>
    <t>NAIC87500A</t>
  </si>
  <si>
    <t>NAIC85700R</t>
  </si>
  <si>
    <t>SERAO</t>
  </si>
  <si>
    <t>NAIS043003</t>
  </si>
  <si>
    <t>Ist.Sup.</t>
  </si>
  <si>
    <t>CAMPANELLA</t>
  </si>
  <si>
    <t>NAIS042007</t>
  </si>
  <si>
    <t>NAIS028001</t>
  </si>
  <si>
    <t>Galilei</t>
  </si>
  <si>
    <t>NAIS026009</t>
  </si>
  <si>
    <t>Scampia</t>
  </si>
  <si>
    <t>NAIS027005</t>
  </si>
  <si>
    <t>Margherita di Savoia</t>
  </si>
  <si>
    <t>NAIS006004</t>
  </si>
  <si>
    <t>San Giovanni aTed.</t>
  </si>
  <si>
    <t>NAIS021006</t>
  </si>
  <si>
    <t>E.Di Savoia</t>
  </si>
  <si>
    <t>NAIS022002</t>
  </si>
  <si>
    <t>Nitti</t>
  </si>
  <si>
    <t>NAIS00300L</t>
  </si>
  <si>
    <t>Duca degli Abruzzi - I.P.I.A. Bagnoli</t>
  </si>
  <si>
    <t>NAIS00700X</t>
  </si>
  <si>
    <t>Munthe</t>
  </si>
  <si>
    <t xml:space="preserve">ANACAPRI </t>
  </si>
  <si>
    <t>NAIS03300C</t>
  </si>
  <si>
    <t>Vesevus</t>
  </si>
  <si>
    <t>NAIS03100R</t>
  </si>
  <si>
    <t>NAIS02900R</t>
  </si>
  <si>
    <t>L.C. - L.S.</t>
  </si>
  <si>
    <t>NAIS00900G</t>
  </si>
  <si>
    <t>Vitruvio</t>
  </si>
  <si>
    <t xml:space="preserve">CASTELLAMMARE DI STABIA </t>
  </si>
  <si>
    <t>NAIS01100G</t>
  </si>
  <si>
    <t>Tilgher</t>
  </si>
  <si>
    <t>NAIS01200B</t>
  </si>
  <si>
    <t>I.T.N. - I.P.A.M. - I.P.C.T.</t>
  </si>
  <si>
    <t>NAIS034008</t>
  </si>
  <si>
    <t>DURANTE</t>
  </si>
  <si>
    <t>NAIS013007</t>
  </si>
  <si>
    <t>Don Milani</t>
  </si>
  <si>
    <t>NAIS03900B</t>
  </si>
  <si>
    <t>ALBERTINI</t>
  </si>
  <si>
    <t>NAIS019006</t>
  </si>
  <si>
    <t>I.T.C.G. - L.S.- L.C.</t>
  </si>
  <si>
    <t>NAIS03800G</t>
  </si>
  <si>
    <t>POMIGLIANO</t>
  </si>
  <si>
    <t>NAIS03200L</t>
  </si>
  <si>
    <t>E. Majorana</t>
  </si>
  <si>
    <t>NAIS00400C</t>
  </si>
  <si>
    <t>L.S. II - I.P.I.A.</t>
  </si>
  <si>
    <t>NAIS02300T</t>
  </si>
  <si>
    <t>Caracciolo - G. da Procida</t>
  </si>
  <si>
    <t>NAIS03700Q</t>
  </si>
  <si>
    <t>NAIS001001</t>
  </si>
  <si>
    <t>Pacioli</t>
  </si>
  <si>
    <t>NAIS01800A</t>
  </si>
  <si>
    <t>I.T.A.G. - I.T.C. - I.P.C.T.</t>
  </si>
  <si>
    <t>NAIS01600P</t>
  </si>
  <si>
    <t>San Paolo</t>
  </si>
  <si>
    <t>NAIS04100B</t>
  </si>
  <si>
    <t>GRAZIANI</t>
  </si>
  <si>
    <t>NAIS03600X</t>
  </si>
  <si>
    <t>PITAGORA</t>
  </si>
  <si>
    <t>NAIS01700E</t>
  </si>
  <si>
    <t>Colombo</t>
  </si>
  <si>
    <t>NAPC100008</t>
  </si>
  <si>
    <t>Liceo Cl.</t>
  </si>
  <si>
    <t>Garibaldi</t>
  </si>
  <si>
    <t>NAPC010002</t>
  </si>
  <si>
    <t>Genovesi</t>
  </si>
  <si>
    <t>NAPC180005</t>
  </si>
  <si>
    <t>Pansini</t>
  </si>
  <si>
    <t>NAPC11000V</t>
  </si>
  <si>
    <t>Sannazaro</t>
  </si>
  <si>
    <t>NAPC14000P</t>
  </si>
  <si>
    <t>Umberto I</t>
  </si>
  <si>
    <t>NAPC09000V</t>
  </si>
  <si>
    <t>Vico</t>
  </si>
  <si>
    <t>NAPC16000X</t>
  </si>
  <si>
    <t>Vitt. Emanuele II</t>
  </si>
  <si>
    <t>NAPS08000B</t>
  </si>
  <si>
    <t>Liceo Sc.</t>
  </si>
  <si>
    <t>Alberti</t>
  </si>
  <si>
    <t>NAPS07000R</t>
  </si>
  <si>
    <t>Caccioppoli</t>
  </si>
  <si>
    <t>NAPS200008</t>
  </si>
  <si>
    <t>Calamandrei</t>
  </si>
  <si>
    <t>NAPS060006</t>
  </si>
  <si>
    <t>Caro</t>
  </si>
  <si>
    <t>NAPS090002</t>
  </si>
  <si>
    <t>Copernico</t>
  </si>
  <si>
    <t>NAPS10000B</t>
  </si>
  <si>
    <t>Cuoco</t>
  </si>
  <si>
    <t>NAPS010005</t>
  </si>
  <si>
    <t>Liceo Sc. Cl.</t>
  </si>
  <si>
    <t>Labriola</t>
  </si>
  <si>
    <t>NAPS05000G</t>
  </si>
  <si>
    <t>Mercalli</t>
  </si>
  <si>
    <t>NAPS230004</t>
  </si>
  <si>
    <t>Sbordone</t>
  </si>
  <si>
    <t>NAPS22000D</t>
  </si>
  <si>
    <t>Vittorini</t>
  </si>
  <si>
    <t>NAPM010006</t>
  </si>
  <si>
    <t>Ist.Mag.</t>
  </si>
  <si>
    <t>Fonseca</t>
  </si>
  <si>
    <t>NAPM090003</t>
  </si>
  <si>
    <t>Gentileschi ex VI</t>
  </si>
  <si>
    <t>NAPM02000R</t>
  </si>
  <si>
    <t>Mazzini</t>
  </si>
  <si>
    <t>NAPM10000C</t>
  </si>
  <si>
    <t>Milani</t>
  </si>
  <si>
    <t>NAPM05000L</t>
  </si>
  <si>
    <t>Villari</t>
  </si>
  <si>
    <t>NAPM160004</t>
  </si>
  <si>
    <t>VIII</t>
  </si>
  <si>
    <t>NAPM12000N</t>
  </si>
  <si>
    <t xml:space="preserve">Ist.Mag.Liceo Sc. Cl. </t>
  </si>
  <si>
    <t>NAPS14000T</t>
  </si>
  <si>
    <t>Brunelleschi</t>
  </si>
  <si>
    <t xml:space="preserve">AFRAGOLA </t>
  </si>
  <si>
    <t>NAPS43000T</t>
  </si>
  <si>
    <t>NAPS300005</t>
  </si>
  <si>
    <t xml:space="preserve">Liceo Sc. Cl. </t>
  </si>
  <si>
    <t>NAPC230001</t>
  </si>
  <si>
    <t>Seniore</t>
  </si>
  <si>
    <t>NAPS110002</t>
  </si>
  <si>
    <t>Severi</t>
  </si>
  <si>
    <t>NAPS24000P</t>
  </si>
  <si>
    <t xml:space="preserve">Liceo Sc. </t>
  </si>
  <si>
    <t>Medi</t>
  </si>
  <si>
    <t xml:space="preserve">CICCIANO </t>
  </si>
  <si>
    <t>NAPS27000E</t>
  </si>
  <si>
    <t>Miranda</t>
  </si>
  <si>
    <t>NAPS15000C</t>
  </si>
  <si>
    <t>De Carlo</t>
  </si>
  <si>
    <t xml:space="preserve">GIUGLIANO </t>
  </si>
  <si>
    <t>NAPS31000Q</t>
  </si>
  <si>
    <t>Liceo Sc.Cl.</t>
  </si>
  <si>
    <t>II</t>
  </si>
  <si>
    <t>NAPC22000A</t>
  </si>
  <si>
    <t xml:space="preserve">Liceo Cl.Sc. </t>
  </si>
  <si>
    <t>Scotti-Eistein</t>
  </si>
  <si>
    <t>NAPS32000A</t>
  </si>
  <si>
    <t>Segre</t>
  </si>
  <si>
    <t>NAPM110003</t>
  </si>
  <si>
    <t>Levi</t>
  </si>
  <si>
    <t xml:space="preserve">MARANO </t>
  </si>
  <si>
    <t>NAPS02000Q</t>
  </si>
  <si>
    <t xml:space="preserve">Liceo Sc. Cl. Ist. Mag. </t>
  </si>
  <si>
    <t xml:space="preserve">MARIGLIANO </t>
  </si>
  <si>
    <t>NAPC130004</t>
  </si>
  <si>
    <t>Liceo Cl. Ist. Mag.</t>
  </si>
  <si>
    <t>Marone</t>
  </si>
  <si>
    <t xml:space="preserve">META DI SORRENTO </t>
  </si>
  <si>
    <t>NAPC080008</t>
  </si>
  <si>
    <t xml:space="preserve">Liceo Cl. </t>
  </si>
  <si>
    <t>Carducci</t>
  </si>
  <si>
    <t xml:space="preserve">NOLA </t>
  </si>
  <si>
    <t>NAPC030007</t>
  </si>
  <si>
    <t>Diaz</t>
  </si>
  <si>
    <t>NAPC02000L</t>
  </si>
  <si>
    <t>Rosmini</t>
  </si>
  <si>
    <t xml:space="preserve">PALMA CAMPANIA </t>
  </si>
  <si>
    <t>NAPC19000Q</t>
  </si>
  <si>
    <t>Liceo Cl. Sc.</t>
  </si>
  <si>
    <t>Imbriani</t>
  </si>
  <si>
    <t>NAPQ01000A</t>
  </si>
  <si>
    <t>Sc.Mag.</t>
  </si>
  <si>
    <t>Cantone</t>
  </si>
  <si>
    <t>NAPS12000L</t>
  </si>
  <si>
    <t>Pascal</t>
  </si>
  <si>
    <t xml:space="preserve">POMPEI </t>
  </si>
  <si>
    <t>NAPC17000E</t>
  </si>
  <si>
    <t>Flacco</t>
  </si>
  <si>
    <t>NAPS03000A</t>
  </si>
  <si>
    <t>Silvestri</t>
  </si>
  <si>
    <t xml:space="preserve">PORTICI </t>
  </si>
  <si>
    <t>NAPM07000T</t>
  </si>
  <si>
    <t>Virgilio</t>
  </si>
  <si>
    <t xml:space="preserve">POZZUOLI </t>
  </si>
  <si>
    <t>NAPS36000R</t>
  </si>
  <si>
    <t>NAPS26000X</t>
  </si>
  <si>
    <t>Di Giacomo</t>
  </si>
  <si>
    <t>NAPS17000N</t>
  </si>
  <si>
    <t>Torricelli</t>
  </si>
  <si>
    <t>NAPS180008</t>
  </si>
  <si>
    <t>Salvemini</t>
  </si>
  <si>
    <t>NAPC060003</t>
  </si>
  <si>
    <t>De Bottis</t>
  </si>
  <si>
    <t>NAPS130007</t>
  </si>
  <si>
    <t>Nobel</t>
  </si>
  <si>
    <t>NARA01000P</t>
  </si>
  <si>
    <t>Ist.Prof.Agric.</t>
  </si>
  <si>
    <t>NARC20000R</t>
  </si>
  <si>
    <t>Ist.Prof.Com.Tur.</t>
  </si>
  <si>
    <t>Caracciolo -  S.Rosa</t>
  </si>
  <si>
    <t>NARC020008</t>
  </si>
  <si>
    <t>De Sanctis</t>
  </si>
  <si>
    <t>NARC150001</t>
  </si>
  <si>
    <t>D'Este</t>
  </si>
  <si>
    <t>NARC070009</t>
  </si>
  <si>
    <t>Fortunato</t>
  </si>
  <si>
    <t>NARC10000X</t>
  </si>
  <si>
    <t>Miano</t>
  </si>
  <si>
    <t>NARC06000P</t>
  </si>
  <si>
    <t>Vittorio Veneto</t>
  </si>
  <si>
    <t>NARI090007</t>
  </si>
  <si>
    <t>Ist.Prof.Ind.Art.</t>
  </si>
  <si>
    <t>Bernini</t>
  </si>
  <si>
    <t>NARI10000L</t>
  </si>
  <si>
    <t>Casanova</t>
  </si>
  <si>
    <t>NARI13000C</t>
  </si>
  <si>
    <t>Caselli</t>
  </si>
  <si>
    <t>NARE01000L</t>
  </si>
  <si>
    <t>Colosimo</t>
  </si>
  <si>
    <t>NARI22000P</t>
  </si>
  <si>
    <t>NARI110007</t>
  </si>
  <si>
    <t>Petriccione</t>
  </si>
  <si>
    <t>NARI160008</t>
  </si>
  <si>
    <t>Sannino</t>
  </si>
  <si>
    <t>NARH080005</t>
  </si>
  <si>
    <t>Ist.Prof.Alberg.</t>
  </si>
  <si>
    <t>Rossini</t>
  </si>
  <si>
    <t>NARH01000V</t>
  </si>
  <si>
    <t>Cavalcanti</t>
  </si>
  <si>
    <t>NARH100005</t>
  </si>
  <si>
    <t>Ist.Prof.Alb.Rist.</t>
  </si>
  <si>
    <t>III</t>
  </si>
  <si>
    <t>NARC14000A</t>
  </si>
  <si>
    <t>Pertini</t>
  </si>
  <si>
    <t>NARC23000L</t>
  </si>
  <si>
    <t>Ist.Prof.Com.</t>
  </si>
  <si>
    <t>Caracciolo</t>
  </si>
  <si>
    <t>NARI190004</t>
  </si>
  <si>
    <t>NARH09000Q</t>
  </si>
  <si>
    <t>Ist.Prof.Alb. Rist.</t>
  </si>
  <si>
    <t>Viviani</t>
  </si>
  <si>
    <t>NARH07000E</t>
  </si>
  <si>
    <t>Russo</t>
  </si>
  <si>
    <t>NARI01000A</t>
  </si>
  <si>
    <t>Niglio</t>
  </si>
  <si>
    <t xml:space="preserve">FRATTAMAGGIORE </t>
  </si>
  <si>
    <t>NARC050004</t>
  </si>
  <si>
    <t>Minzoni</t>
  </si>
  <si>
    <t>NARI020001</t>
  </si>
  <si>
    <t>Marconi</t>
  </si>
  <si>
    <t>NARH04000P</t>
  </si>
  <si>
    <t>Telese</t>
  </si>
  <si>
    <t xml:space="preserve">ISCHIA </t>
  </si>
  <si>
    <t>NARI03000G</t>
  </si>
  <si>
    <t>Ferraris</t>
  </si>
  <si>
    <t>NARC13000Q</t>
  </si>
  <si>
    <t>Nobile</t>
  </si>
  <si>
    <t>NARI05000R</t>
  </si>
  <si>
    <t>Leone</t>
  </si>
  <si>
    <t>NARI06000B</t>
  </si>
  <si>
    <t>Augusto</t>
  </si>
  <si>
    <t xml:space="preserve">OTTAVIANO </t>
  </si>
  <si>
    <t>NARH030004</t>
  </si>
  <si>
    <t>De Medici</t>
  </si>
  <si>
    <t>NARH11000Q</t>
  </si>
  <si>
    <t>DI</t>
  </si>
  <si>
    <t>NARC11000E</t>
  </si>
  <si>
    <t>Europa</t>
  </si>
  <si>
    <t xml:space="preserve">POMIGLIANO D'ARCO </t>
  </si>
  <si>
    <t>NARC120005</t>
  </si>
  <si>
    <t>NARI070002</t>
  </si>
  <si>
    <t>Enriques</t>
  </si>
  <si>
    <t>NARC16000G</t>
  </si>
  <si>
    <t>Falcone</t>
  </si>
  <si>
    <t>NARH06000X</t>
  </si>
  <si>
    <t>Petronio</t>
  </si>
  <si>
    <t>NARI08000L</t>
  </si>
  <si>
    <t>NARC04000D</t>
  </si>
  <si>
    <t>Degni</t>
  </si>
  <si>
    <t>NARH02000D</t>
  </si>
  <si>
    <t>De Gennaro</t>
  </si>
  <si>
    <t xml:space="preserve">VICO EQUENSE </t>
  </si>
  <si>
    <t>NATA01000E</t>
  </si>
  <si>
    <t>Ist.Tec.Agr.</t>
  </si>
  <si>
    <t>De Cillis</t>
  </si>
  <si>
    <t>NATE020003</t>
  </si>
  <si>
    <t>Ist.Tec.Att. Soc.</t>
  </si>
  <si>
    <t>Vitt. Eman. II</t>
  </si>
  <si>
    <t>NATD300001</t>
  </si>
  <si>
    <t>Ist.Tec.Com. Geom.</t>
  </si>
  <si>
    <t>Archimede</t>
  </si>
  <si>
    <t>NATD24000E</t>
  </si>
  <si>
    <t>Ist.Tec.Com.</t>
  </si>
  <si>
    <t>Caruso</t>
  </si>
  <si>
    <t>NATD02000G</t>
  </si>
  <si>
    <t>NATD07000L</t>
  </si>
  <si>
    <t>Galiani</t>
  </si>
  <si>
    <t>NATD11000T</t>
  </si>
  <si>
    <t>Pagano</t>
  </si>
  <si>
    <t>NATD12000C</t>
  </si>
  <si>
    <t>Serra</t>
  </si>
  <si>
    <t>NATD180004</t>
  </si>
  <si>
    <t>Siani</t>
  </si>
  <si>
    <t>NATL01000B</t>
  </si>
  <si>
    <t>Ist.Tec.Geom.</t>
  </si>
  <si>
    <t>Della Porta</t>
  </si>
  <si>
    <t>NATL020002</t>
  </si>
  <si>
    <t>Porzio</t>
  </si>
  <si>
    <t>NATF190001</t>
  </si>
  <si>
    <t>Ist.Tec.Ind.</t>
  </si>
  <si>
    <t xml:space="preserve">Curie </t>
  </si>
  <si>
    <t>NATF07000V</t>
  </si>
  <si>
    <t>Da Vinci</t>
  </si>
  <si>
    <t>NATF03000C</t>
  </si>
  <si>
    <t>Fermi</t>
  </si>
  <si>
    <t>NATF17000Q</t>
  </si>
  <si>
    <t>NATF05000N</t>
  </si>
  <si>
    <t>Giordani</t>
  </si>
  <si>
    <t>NATF02000T</t>
  </si>
  <si>
    <t>Righi</t>
  </si>
  <si>
    <t>NATF010007</t>
  </si>
  <si>
    <t>Volta</t>
  </si>
  <si>
    <t>NATF160005</t>
  </si>
  <si>
    <t>E. Striano</t>
  </si>
  <si>
    <t>NATF18000A</t>
  </si>
  <si>
    <t>VII</t>
  </si>
  <si>
    <t>NATD26000Q</t>
  </si>
  <si>
    <t xml:space="preserve">Ist.Tec.Com. </t>
  </si>
  <si>
    <t>Sereni</t>
  </si>
  <si>
    <t>NATD33000R</t>
  </si>
  <si>
    <t>Ist.Tec.Geom. Ind.</t>
  </si>
  <si>
    <t>Dalla Chiesa</t>
  </si>
  <si>
    <t>NATF110004</t>
  </si>
  <si>
    <t>Morano</t>
  </si>
  <si>
    <t xml:space="preserve">CAIVANO </t>
  </si>
  <si>
    <t>NATD05000B</t>
  </si>
  <si>
    <t>Mattei</t>
  </si>
  <si>
    <t>NATD16000V</t>
  </si>
  <si>
    <t>Torrente</t>
  </si>
  <si>
    <t>NATD100007</t>
  </si>
  <si>
    <t>Sturzo</t>
  </si>
  <si>
    <t>NATF10000D</t>
  </si>
  <si>
    <t>Elia</t>
  </si>
  <si>
    <t>NATD080007</t>
  </si>
  <si>
    <t>Filangieri</t>
  </si>
  <si>
    <t>NATF130009</t>
  </si>
  <si>
    <t>Galvani</t>
  </si>
  <si>
    <t>NATD21000P</t>
  </si>
  <si>
    <t>Doria</t>
  </si>
  <si>
    <t>NATD350002</t>
  </si>
  <si>
    <t>Masullo-Theti</t>
  </si>
  <si>
    <t>NATH03000X</t>
  </si>
  <si>
    <t>Ist.Tec.Naut.</t>
  </si>
  <si>
    <t>Bixio</t>
  </si>
  <si>
    <t>NATF040003</t>
  </si>
  <si>
    <t>Barsanti</t>
  </si>
  <si>
    <t>NATD19000P</t>
  </si>
  <si>
    <t>NATD130003</t>
  </si>
  <si>
    <t>Pareto</t>
  </si>
  <si>
    <t>NATF12000P</t>
  </si>
  <si>
    <t>NATD14000N</t>
  </si>
  <si>
    <t>Scotellaro</t>
  </si>
  <si>
    <t>NATF14000X</t>
  </si>
  <si>
    <t>NATD09000T</t>
  </si>
  <si>
    <t>Einaudi</t>
  </si>
  <si>
    <t>NATD320006</t>
  </si>
  <si>
    <t>A.Giordano</t>
  </si>
  <si>
    <t>NATD27000A</t>
  </si>
  <si>
    <t>Moscati</t>
  </si>
  <si>
    <t>NATF15000E</t>
  </si>
  <si>
    <t>Majorana</t>
  </si>
  <si>
    <t>NATD030006</t>
  </si>
  <si>
    <t>Cesaro</t>
  </si>
  <si>
    <t>NATF060008</t>
  </si>
  <si>
    <t xml:space="preserve">TORRE ANNUNZIATA </t>
  </si>
  <si>
    <t>NATD060002</t>
  </si>
  <si>
    <t>Pantaleo</t>
  </si>
  <si>
    <t>NASL010002</t>
  </si>
  <si>
    <t>Lic.Art.</t>
  </si>
  <si>
    <t>NASD020006</t>
  </si>
  <si>
    <t>Ist.d'Arte</t>
  </si>
  <si>
    <t>Boccioni</t>
  </si>
  <si>
    <t>NASD01000G</t>
  </si>
  <si>
    <t>Palizzi</t>
  </si>
  <si>
    <t>NASD06000L</t>
  </si>
  <si>
    <t>B. Munari</t>
  </si>
  <si>
    <t>NASD070007</t>
  </si>
  <si>
    <t>NASD03000R</t>
  </si>
  <si>
    <t>Grandi</t>
  </si>
  <si>
    <t>NASD04000B</t>
  </si>
  <si>
    <t>NASD08000T</t>
  </si>
  <si>
    <t>NAVC010009</t>
  </si>
  <si>
    <t>Convitto</t>
  </si>
  <si>
    <t>NAVE010008</t>
  </si>
  <si>
    <t>Educandato</t>
  </si>
  <si>
    <t xml:space="preserve"> Docenti </t>
  </si>
  <si>
    <t xml:space="preserve"> Alunni </t>
  </si>
  <si>
    <t>P  O  F    2005      LEGGE 440/97            C.M. 56/2005</t>
  </si>
  <si>
    <t xml:space="preserve">scuole infanzia, primarie e secondarie di I° gr. supporto riforma ordinamenti 44% di euro 8.152.396,57 </t>
  </si>
  <si>
    <t>quota per alunno</t>
  </si>
  <si>
    <t>quota per docente</t>
  </si>
  <si>
    <t>scuole di ogni ordine e grado 36% di euro 8.152.396,57</t>
  </si>
  <si>
    <t>Totale imp. Ist. Scol. (80%)</t>
  </si>
  <si>
    <t xml:space="preserve">risorse per la formazione e interventi perequativi 20% di euro 8.152.396,57       </t>
  </si>
  <si>
    <t>risorse assegnate ai CC.SS.AA. 50% del 20%</t>
  </si>
  <si>
    <t>disponibilità a favore dell'U.S.R. 50% del 20%</t>
  </si>
  <si>
    <t>DOCENTI ORGANICO DI DIRITTO ANNO SCOLASTICO 2005-2006</t>
  </si>
  <si>
    <t>C.S.A.</t>
  </si>
  <si>
    <t>Totale docenti infanzia, primarie e sec. di I gr.</t>
  </si>
  <si>
    <t>Totale docenti secondarie II grado</t>
  </si>
  <si>
    <t>Totale docenti</t>
  </si>
  <si>
    <t>AVELLINO</t>
  </si>
  <si>
    <t>BENEVENTO</t>
  </si>
  <si>
    <t>CASERTA</t>
  </si>
  <si>
    <t>SALERNO</t>
  </si>
  <si>
    <t>totale</t>
  </si>
  <si>
    <t>ALUNNI ORGANICO DI FATTO ANNO SCOLASTICO 2005-2006</t>
  </si>
  <si>
    <t>Totale alunni infanzia, primarie e sec. di I gr.</t>
  </si>
  <si>
    <t>Totale alunni secondo grado</t>
  </si>
  <si>
    <t xml:space="preserve">Totale alunni </t>
  </si>
  <si>
    <t>FINANZIAMENTI ALLE ISTITUZIONI SCOLASTICHE</t>
  </si>
  <si>
    <t>FINANZIAMENTO 44%</t>
  </si>
  <si>
    <t>FINANZIAMENTO 36%</t>
  </si>
  <si>
    <t>quota alunni</t>
  </si>
  <si>
    <t>quota docenti</t>
  </si>
  <si>
    <t>TOTALE</t>
  </si>
  <si>
    <t>FINANZIAMENTI INTERVENTI DI FORMAZIONE E PEREQUATIVI</t>
  </si>
  <si>
    <t>RIEPILOGO GENERALE</t>
  </si>
  <si>
    <t>disponibilità USR</t>
  </si>
  <si>
    <t xml:space="preserve">somme accreditate con decreto prot. del </t>
  </si>
  <si>
    <t>DIFFERENZE</t>
  </si>
  <si>
    <t>ORDINI DI SCUOLA</t>
  </si>
  <si>
    <t>direzioni didattiche</t>
  </si>
  <si>
    <t>scuole medie</t>
  </si>
  <si>
    <t>istituti comprensivi</t>
  </si>
  <si>
    <t>ist. sup. unificati</t>
  </si>
  <si>
    <t>classica</t>
  </si>
  <si>
    <t>tecnica</t>
  </si>
  <si>
    <t>professionale</t>
  </si>
  <si>
    <t>artistica</t>
  </si>
  <si>
    <t>convitti</t>
  </si>
  <si>
    <t>QUOTA 44% docenti</t>
  </si>
  <si>
    <t>QUOTA 44% alunni</t>
  </si>
  <si>
    <t>QUOTA 36% docenti</t>
  </si>
  <si>
    <t>QUOTA 36% alunni</t>
  </si>
  <si>
    <t>totale assegnazione</t>
  </si>
  <si>
    <t>Docenti infanzia, primarie e sec. di I gr.</t>
  </si>
  <si>
    <t>Alunni infanzia, primarie e sec. di I gr.</t>
  </si>
  <si>
    <t>Docenti secondarie II grado</t>
  </si>
  <si>
    <t>Alunni secondo grado</t>
  </si>
  <si>
    <t>disponibilità finanziaria C.M.56/2005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</si>
</sst>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_);_(@_)"/>
    <numFmt numFmtId="167" formatCode="_-* #,##0_-;\-* #,##0_-;_-* &quot;-&quot;??_-;_-@_-"/>
    <numFmt numFmtId="168" formatCode="_(* #,##0.00000000_);_(* \(#,##0.00000000\);_(* &quot;-&quot;_);_(@_)"/>
    <numFmt numFmtId="169" formatCode="_(* #,##0.000000000_);_(* \(#,##0.000000000\);_(* &quot;-&quot;_);_(@_)"/>
    <numFmt numFmtId="170" formatCode="_(* #,##0.0000000000_);_(* \(#,##0.0000000000\);_(* &quot;-&quot;_);_(@_)"/>
    <numFmt numFmtId="171" formatCode="#,##0.00_ ;[Red]\-#,##0.00\ "/>
    <numFmt numFmtId="172" formatCode="#,##0_ ;[Red]\-#,##0\ "/>
    <numFmt numFmtId="173" formatCode="_-* #,##0.00_-;\-* #,##0.00_-;_-* &quot;-&quot;????????_-;_-@_-"/>
    <numFmt numFmtId="174" formatCode="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System"/>
      <family val="0"/>
    </font>
    <font>
      <sz val="10"/>
      <name val="Times New Roman"/>
      <family val="1"/>
    </font>
    <font>
      <sz val="8"/>
      <name val="Tahoma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wrapText="1"/>
      <protection hidden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1" fontId="4" fillId="0" borderId="1" xfId="20" applyNumberFormat="1" applyFont="1" applyFill="1" applyBorder="1" applyAlignment="1" applyProtection="1">
      <alignment horizontal="left"/>
      <protection hidden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 applyProtection="1">
      <alignment wrapText="1"/>
      <protection/>
    </xf>
    <xf numFmtId="0" fontId="4" fillId="0" borderId="1" xfId="0" applyFont="1" applyFill="1" applyBorder="1" applyAlignment="1" applyProtection="1">
      <alignment horizontal="center" wrapText="1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 applyProtection="1">
      <alignment/>
      <protection/>
    </xf>
    <xf numFmtId="41" fontId="4" fillId="0" borderId="1" xfId="19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8" fontId="4" fillId="0" borderId="1" xfId="0" applyNumberFormat="1" applyFont="1" applyFill="1" applyBorder="1" applyAlignment="1">
      <alignment/>
    </xf>
    <xf numFmtId="41" fontId="4" fillId="0" borderId="1" xfId="19" applyFont="1" applyFill="1" applyBorder="1" applyAlignment="1">
      <alignment/>
    </xf>
    <xf numFmtId="0" fontId="4" fillId="0" borderId="1" xfId="0" applyFont="1" applyFill="1" applyBorder="1" applyAlignment="1" applyProtection="1">
      <alignment horizontal="left"/>
      <protection/>
    </xf>
    <xf numFmtId="41" fontId="4" fillId="0" borderId="1" xfId="19" applyFont="1" applyFill="1" applyBorder="1" applyAlignment="1">
      <alignment vertical="center"/>
    </xf>
    <xf numFmtId="0" fontId="4" fillId="0" borderId="1" xfId="0" applyFont="1" applyFill="1" applyBorder="1" applyAlignment="1" applyProtection="1">
      <alignment/>
      <protection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/>
    </xf>
    <xf numFmtId="172" fontId="4" fillId="0" borderId="1" xfId="19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 applyProtection="1">
      <alignment horizontal="right" wrapText="1"/>
      <protection hidden="1"/>
    </xf>
    <xf numFmtId="0" fontId="4" fillId="0" borderId="1" xfId="0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 applyProtection="1">
      <alignment horizontal="right"/>
      <protection/>
    </xf>
    <xf numFmtId="38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7" fillId="0" borderId="4" xfId="0" applyFont="1" applyFill="1" applyBorder="1" applyAlignment="1">
      <alignment wrapText="1"/>
    </xf>
    <xf numFmtId="166" fontId="7" fillId="0" borderId="4" xfId="19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166" fontId="0" fillId="0" borderId="1" xfId="0" applyNumberFormat="1" applyFont="1" applyFill="1" applyBorder="1" applyAlignment="1">
      <alignment/>
    </xf>
    <xf numFmtId="168" fontId="0" fillId="0" borderId="1" xfId="0" applyNumberFormat="1" applyFont="1" applyFill="1" applyBorder="1" applyAlignment="1">
      <alignment horizontal="left"/>
    </xf>
    <xf numFmtId="168" fontId="0" fillId="0" borderId="1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wrapText="1"/>
    </xf>
    <xf numFmtId="166" fontId="0" fillId="0" borderId="5" xfId="0" applyNumberFormat="1" applyFont="1" applyFill="1" applyBorder="1" applyAlignment="1">
      <alignment/>
    </xf>
    <xf numFmtId="168" fontId="0" fillId="0" borderId="5" xfId="0" applyNumberFormat="1" applyFont="1" applyFill="1" applyBorder="1" applyAlignment="1">
      <alignment horizontal="left"/>
    </xf>
    <xf numFmtId="168" fontId="0" fillId="0" borderId="5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Continuous"/>
    </xf>
    <xf numFmtId="41" fontId="0" fillId="0" borderId="1" xfId="19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7" fontId="0" fillId="0" borderId="1" xfId="17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centerContinuous" wrapText="1"/>
    </xf>
    <xf numFmtId="0" fontId="0" fillId="0" borderId="8" xfId="0" applyFont="1" applyFill="1" applyBorder="1" applyAlignment="1">
      <alignment horizontal="centerContinuous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43" fontId="0" fillId="0" borderId="1" xfId="17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171" fontId="0" fillId="0" borderId="1" xfId="17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wrapText="1"/>
    </xf>
    <xf numFmtId="0" fontId="7" fillId="0" borderId="1" xfId="0" applyFont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2" borderId="0" xfId="0" applyFill="1" applyAlignment="1">
      <alignment/>
    </xf>
    <xf numFmtId="43" fontId="0" fillId="0" borderId="1" xfId="0" applyNumberFormat="1" applyFill="1" applyBorder="1" applyAlignment="1">
      <alignment/>
    </xf>
    <xf numFmtId="43" fontId="4" fillId="0" borderId="1" xfId="17" applyFont="1" applyFill="1" applyBorder="1" applyAlignment="1">
      <alignment horizontal="center" vertical="center"/>
    </xf>
    <xf numFmtId="41" fontId="8" fillId="0" borderId="1" xfId="19" applyFont="1" applyFill="1" applyBorder="1" applyAlignment="1">
      <alignment horizontal="right" vertical="center" wrapText="1"/>
    </xf>
    <xf numFmtId="43" fontId="0" fillId="0" borderId="1" xfId="17" applyBorder="1" applyAlignment="1">
      <alignment/>
    </xf>
    <xf numFmtId="4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7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5" xfId="0" applyFont="1" applyFill="1" applyBorder="1" applyAlignment="1">
      <alignment horizontal="center" wrapText="1"/>
    </xf>
    <xf numFmtId="166" fontId="7" fillId="0" borderId="2" xfId="0" applyNumberFormat="1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170" fontId="0" fillId="2" borderId="11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wrapText="1"/>
    </xf>
    <xf numFmtId="169" fontId="0" fillId="2" borderId="12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68" fontId="0" fillId="0" borderId="4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 horizontal="center" wrapText="1"/>
    </xf>
    <xf numFmtId="168" fontId="0" fillId="0" borderId="4" xfId="0" applyNumberFormat="1" applyFont="1" applyFill="1" applyBorder="1" applyAlignment="1">
      <alignment horizontal="center"/>
    </xf>
    <xf numFmtId="41" fontId="0" fillId="0" borderId="4" xfId="19" applyFont="1" applyFill="1" applyBorder="1" applyAlignment="1">
      <alignment horizontal="center" vertical="center" wrapText="1"/>
    </xf>
    <xf numFmtId="167" fontId="0" fillId="0" borderId="5" xfId="17" applyNumberFormat="1" applyFont="1" applyFill="1" applyBorder="1" applyAlignment="1">
      <alignment horizontal="right"/>
    </xf>
    <xf numFmtId="41" fontId="0" fillId="0" borderId="1" xfId="19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/>
    </xf>
    <xf numFmtId="0" fontId="7" fillId="0" borderId="8" xfId="0" applyFont="1" applyFill="1" applyBorder="1" applyAlignment="1">
      <alignment horizontal="centerContinuous" vertical="center" wrapText="1"/>
    </xf>
    <xf numFmtId="0" fontId="7" fillId="0" borderId="5" xfId="0" applyFont="1" applyFill="1" applyBorder="1" applyAlignment="1">
      <alignment horizontal="center" vertical="center"/>
    </xf>
    <xf numFmtId="167" fontId="0" fillId="0" borderId="1" xfId="17" applyNumberFormat="1" applyFill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0" xfId="17" applyFill="1" applyAlignment="1">
      <alignment/>
    </xf>
    <xf numFmtId="174" fontId="0" fillId="0" borderId="1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3" fontId="0" fillId="0" borderId="1" xfId="17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3" fontId="0" fillId="0" borderId="1" xfId="17" applyFill="1" applyBorder="1" applyAlignment="1">
      <alignment/>
    </xf>
    <xf numFmtId="43" fontId="9" fillId="0" borderId="1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7" xfId="0" applyFill="1" applyBorder="1" applyAlignment="1">
      <alignment/>
    </xf>
  </cellXfs>
  <cellStyles count="11">
    <cellStyle name="Normal" xfId="0"/>
    <cellStyle name="Collegamento ipertestuale" xfId="15"/>
    <cellStyle name="Collegamento ipertestuale visitato" xfId="16"/>
    <cellStyle name="Comma" xfId="17"/>
    <cellStyle name="Migliaia (0)_Art. Av." xfId="18"/>
    <cellStyle name="Comma [0]" xfId="19"/>
    <cellStyle name="Normale_ELEMENTARI" xfId="20"/>
    <cellStyle name="Percent" xfId="21"/>
    <cellStyle name="Currency" xfId="22"/>
    <cellStyle name="Valuta (0)_Art. Av.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F%20anno%20scolastico%202005_06%20riepilogo%20Region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guaglio"/>
      <sheetName val="RIEPILOGO"/>
      <sheetName val="AVELLINO"/>
      <sheetName val="BENEVENTO"/>
      <sheetName val="CASERTA"/>
      <sheetName val="NAPOLI"/>
      <sheetName val="SALERNO"/>
    </sheetNames>
    <sheetDataSet>
      <sheetData sheetId="1">
        <row r="3">
          <cell r="B3">
            <v>3587054.49</v>
          </cell>
          <cell r="D3">
            <v>2.656978993370616</v>
          </cell>
          <cell r="F3">
            <v>26.853632259803263</v>
          </cell>
        </row>
        <row r="4">
          <cell r="B4">
            <v>2934862.77</v>
          </cell>
          <cell r="D4">
            <v>1.4605739901164034</v>
          </cell>
          <cell r="F4">
            <v>15.29115921263781</v>
          </cell>
        </row>
        <row r="5">
          <cell r="B5">
            <v>6521917.26</v>
          </cell>
        </row>
        <row r="6">
          <cell r="B6">
            <v>1630479.31</v>
          </cell>
        </row>
        <row r="7">
          <cell r="B7">
            <v>815239.66</v>
          </cell>
          <cell r="D7">
            <v>0.40571499808399564</v>
          </cell>
          <cell r="F7">
            <v>4.247544234416356</v>
          </cell>
        </row>
        <row r="8">
          <cell r="B8">
            <v>815239.65</v>
          </cell>
        </row>
        <row r="11">
          <cell r="B11">
            <v>5028</v>
          </cell>
          <cell r="C11">
            <v>2255</v>
          </cell>
        </row>
        <row r="12">
          <cell r="B12">
            <v>3529</v>
          </cell>
          <cell r="C12">
            <v>1489</v>
          </cell>
        </row>
        <row r="13">
          <cell r="B13">
            <v>11155</v>
          </cell>
          <cell r="C13">
            <v>4871</v>
          </cell>
        </row>
        <row r="14">
          <cell r="B14">
            <v>34827</v>
          </cell>
          <cell r="C14">
            <v>14734</v>
          </cell>
        </row>
        <row r="15">
          <cell r="B15">
            <v>12250</v>
          </cell>
          <cell r="C15">
            <v>5828</v>
          </cell>
        </row>
        <row r="16">
          <cell r="B16">
            <v>66789</v>
          </cell>
          <cell r="C16">
            <v>29177</v>
          </cell>
          <cell r="D16">
            <v>95966</v>
          </cell>
        </row>
        <row r="19">
          <cell r="B19">
            <v>45729</v>
          </cell>
          <cell r="C19">
            <v>24174</v>
          </cell>
          <cell r="D19">
            <v>69903</v>
          </cell>
        </row>
        <row r="20">
          <cell r="B20">
            <v>30583</v>
          </cell>
          <cell r="C20">
            <v>16708</v>
          </cell>
          <cell r="D20">
            <v>47291</v>
          </cell>
        </row>
        <row r="21">
          <cell r="B21">
            <v>104557</v>
          </cell>
          <cell r="C21">
            <v>53286</v>
          </cell>
          <cell r="D21">
            <v>157843</v>
          </cell>
        </row>
        <row r="22">
          <cell r="B22">
            <v>372336</v>
          </cell>
          <cell r="C22">
            <v>171179</v>
          </cell>
          <cell r="D22">
            <v>543515</v>
          </cell>
        </row>
        <row r="23">
          <cell r="B23">
            <v>121820</v>
          </cell>
          <cell r="C23">
            <v>64323</v>
          </cell>
          <cell r="D23">
            <v>186143</v>
          </cell>
        </row>
        <row r="24">
          <cell r="B24">
            <v>675025</v>
          </cell>
          <cell r="C24">
            <v>329670</v>
          </cell>
          <cell r="D24">
            <v>1004695</v>
          </cell>
        </row>
        <row r="28">
          <cell r="B28">
            <v>121500.9923878449</v>
          </cell>
          <cell r="C28">
            <v>135020.06300229082</v>
          </cell>
          <cell r="D28">
            <v>102098.50363110696</v>
          </cell>
          <cell r="E28">
            <v>111365.51254564118</v>
          </cell>
        </row>
        <row r="29">
          <cell r="B29">
            <v>81258.38855425356</v>
          </cell>
          <cell r="C29">
            <v>94766.46824484572</v>
          </cell>
          <cell r="D29">
            <v>69072.00456659484</v>
          </cell>
          <cell r="E29">
            <v>76731.03692901653</v>
          </cell>
        </row>
        <row r="30">
          <cell r="B30">
            <v>277805.7526098515</v>
          </cell>
          <cell r="C30">
            <v>299552.2678581054</v>
          </cell>
          <cell r="D30">
            <v>230541.38032194346</v>
          </cell>
          <cell r="E30">
            <v>245056.11754173355</v>
          </cell>
        </row>
        <row r="31">
          <cell r="B31">
            <v>989288.9304756417</v>
          </cell>
          <cell r="C31">
            <v>935231.4507121682</v>
          </cell>
          <cell r="D31">
            <v>793843.872238117</v>
          </cell>
          <cell r="E31">
            <v>757845.1417375425</v>
          </cell>
        </row>
        <row r="32">
          <cell r="B32">
            <v>323673.18097240845</v>
          </cell>
          <cell r="C32">
            <v>328956.99518259</v>
          </cell>
          <cell r="D32">
            <v>271875.6242422377</v>
          </cell>
          <cell r="E32">
            <v>276433.5762460663</v>
          </cell>
        </row>
        <row r="33">
          <cell r="B33">
            <v>1793527.245</v>
          </cell>
          <cell r="C33">
            <v>1793527.245</v>
          </cell>
          <cell r="D33">
            <v>1467431.385</v>
          </cell>
          <cell r="E33">
            <v>1467431.385</v>
          </cell>
        </row>
        <row r="36">
          <cell r="B36">
            <v>28360.695511065547</v>
          </cell>
          <cell r="C36">
            <v>30934.864659254323</v>
          </cell>
          <cell r="D36">
            <v>59295.56</v>
          </cell>
        </row>
        <row r="37">
          <cell r="B37">
            <v>19186.66797439024</v>
          </cell>
          <cell r="C37">
            <v>21314.176968301275</v>
          </cell>
          <cell r="D37">
            <v>40500.84</v>
          </cell>
        </row>
        <row r="38">
          <cell r="B38">
            <v>64039.272442572124</v>
          </cell>
          <cell r="C38">
            <v>68071.14390075652</v>
          </cell>
          <cell r="D38">
            <v>132110.42</v>
          </cell>
        </row>
        <row r="39">
          <cell r="B39">
            <v>220512.18718362288</v>
          </cell>
          <cell r="C39">
            <v>210512.53980190904</v>
          </cell>
          <cell r="D39">
            <v>431024.73</v>
          </cell>
        </row>
        <row r="40">
          <cell r="B40">
            <v>75521.0068883492</v>
          </cell>
          <cell r="C40">
            <v>76787.10466977888</v>
          </cell>
          <cell r="D40">
            <v>152308.11</v>
          </cell>
        </row>
        <row r="41">
          <cell r="B41">
            <v>407619.82999999996</v>
          </cell>
          <cell r="C41">
            <v>407619.83</v>
          </cell>
          <cell r="D41">
            <v>815239.66</v>
          </cell>
        </row>
        <row r="44">
          <cell r="B44">
            <v>469985.07</v>
          </cell>
          <cell r="C44">
            <v>59295.56</v>
          </cell>
          <cell r="E44">
            <v>529280.63</v>
          </cell>
          <cell r="F44">
            <v>511595.1</v>
          </cell>
          <cell r="G44">
            <v>-17685.530000000028</v>
          </cell>
        </row>
        <row r="45">
          <cell r="B45">
            <v>321827.9</v>
          </cell>
          <cell r="C45">
            <v>40500.84</v>
          </cell>
          <cell r="E45">
            <v>362328.74</v>
          </cell>
          <cell r="F45">
            <v>350261.02</v>
          </cell>
          <cell r="G45">
            <v>-12067.719999999972</v>
          </cell>
        </row>
        <row r="46">
          <cell r="B46">
            <v>1052955.52</v>
          </cell>
          <cell r="C46">
            <v>132110.42</v>
          </cell>
          <cell r="E46">
            <v>1185065.94</v>
          </cell>
          <cell r="F46">
            <v>1136501.34</v>
          </cell>
          <cell r="G46">
            <v>-48564.59999999986</v>
          </cell>
        </row>
        <row r="47">
          <cell r="B47">
            <v>3476209.39</v>
          </cell>
          <cell r="C47">
            <v>431024.73</v>
          </cell>
          <cell r="D47">
            <v>815239.65</v>
          </cell>
          <cell r="E47">
            <v>4722473.77</v>
          </cell>
          <cell r="F47">
            <v>4847924.22</v>
          </cell>
          <cell r="G47">
            <v>125450.45000000019</v>
          </cell>
        </row>
        <row r="48">
          <cell r="B48">
            <v>1200939.38</v>
          </cell>
          <cell r="C48">
            <v>152308.11</v>
          </cell>
          <cell r="E48">
            <v>1353247.49</v>
          </cell>
          <cell r="F48">
            <v>1306114.89</v>
          </cell>
          <cell r="G48">
            <v>-47132.60000000009</v>
          </cell>
        </row>
        <row r="49">
          <cell r="B49">
            <v>6521917.26</v>
          </cell>
          <cell r="C49">
            <v>815239.66</v>
          </cell>
          <cell r="E49">
            <v>8152396.57</v>
          </cell>
          <cell r="F49">
            <v>8152396.569999999</v>
          </cell>
          <cell r="G49">
            <v>2.3283064365386963E-10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workbookViewId="0" topLeftCell="A1">
      <selection activeCell="H63" sqref="H63"/>
    </sheetView>
  </sheetViews>
  <sheetFormatPr defaultColWidth="9.140625" defaultRowHeight="12.75"/>
  <cols>
    <col min="1" max="1" width="38.7109375" style="63" customWidth="1"/>
    <col min="2" max="2" width="16.00390625" style="63" customWidth="1"/>
    <col min="3" max="3" width="15.57421875" style="63" customWidth="1"/>
    <col min="4" max="4" width="13.140625" style="63" bestFit="1" customWidth="1"/>
    <col min="5" max="6" width="12.8515625" style="63" bestFit="1" customWidth="1"/>
    <col min="7" max="7" width="12.28125" style="63" customWidth="1"/>
    <col min="8" max="8" width="18.28125" style="63" customWidth="1"/>
    <col min="9" max="9" width="10.28125" style="63" bestFit="1" customWidth="1"/>
    <col min="10" max="10" width="11.28125" style="63" bestFit="1" customWidth="1"/>
    <col min="11" max="16384" width="9.140625" style="63" customWidth="1"/>
  </cols>
  <sheetData>
    <row r="1" spans="1:8" s="33" customFormat="1" ht="15.75">
      <c r="A1" s="31" t="s">
        <v>1282</v>
      </c>
      <c r="B1" s="32"/>
      <c r="C1" s="32"/>
      <c r="D1" s="32"/>
      <c r="E1" s="32"/>
      <c r="F1" s="76"/>
      <c r="G1" s="77"/>
      <c r="H1" s="113"/>
    </row>
    <row r="2" spans="1:8" s="33" customFormat="1" ht="12.75">
      <c r="A2" s="34" t="s">
        <v>1335</v>
      </c>
      <c r="B2" s="35">
        <v>8152396.57</v>
      </c>
      <c r="C2" s="78"/>
      <c r="D2" s="79"/>
      <c r="E2" s="79"/>
      <c r="F2" s="80"/>
      <c r="G2" s="77"/>
      <c r="H2" s="113"/>
    </row>
    <row r="3" spans="1:8" s="33" customFormat="1" ht="45.75" customHeight="1">
      <c r="A3" s="36" t="s">
        <v>1283</v>
      </c>
      <c r="B3" s="37">
        <f>'[1]RIEPILOGO'!$B$3</f>
        <v>3587054.49</v>
      </c>
      <c r="C3" s="36" t="s">
        <v>1284</v>
      </c>
      <c r="D3" s="38">
        <f>'[1]RIEPILOGO'!$D$3</f>
        <v>2.656978993370616</v>
      </c>
      <c r="E3" s="52" t="s">
        <v>1285</v>
      </c>
      <c r="F3" s="39">
        <f>'[1]RIEPILOGO'!$F$3</f>
        <v>26.853632259803263</v>
      </c>
      <c r="G3" s="77"/>
      <c r="H3" s="113"/>
    </row>
    <row r="4" spans="1:8" s="33" customFormat="1" ht="25.5">
      <c r="A4" s="40" t="s">
        <v>1286</v>
      </c>
      <c r="B4" s="41">
        <f>'[1]RIEPILOGO'!$B$4</f>
        <v>2934862.77</v>
      </c>
      <c r="C4" s="40" t="s">
        <v>1284</v>
      </c>
      <c r="D4" s="42">
        <f>'[1]RIEPILOGO'!$D$4</f>
        <v>1.4605739901164034</v>
      </c>
      <c r="E4" s="81" t="s">
        <v>1285</v>
      </c>
      <c r="F4" s="43">
        <f>'[1]RIEPILOGO'!$F$4</f>
        <v>15.29115921263781</v>
      </c>
      <c r="G4" s="77"/>
      <c r="H4" s="113"/>
    </row>
    <row r="5" spans="1:8" s="33" customFormat="1" ht="17.25" customHeight="1">
      <c r="A5" s="36" t="s">
        <v>1287</v>
      </c>
      <c r="B5" s="82">
        <f>'[1]RIEPILOGO'!$B$5</f>
        <v>6521917.26</v>
      </c>
      <c r="C5" s="83"/>
      <c r="D5" s="84"/>
      <c r="E5" s="85"/>
      <c r="F5" s="86"/>
      <c r="G5" s="77"/>
      <c r="H5" s="113"/>
    </row>
    <row r="6" spans="1:8" s="33" customFormat="1" ht="25.5">
      <c r="A6" s="44" t="s">
        <v>1288</v>
      </c>
      <c r="B6" s="87">
        <f>'[1]RIEPILOGO'!$B$6</f>
        <v>1630479.31</v>
      </c>
      <c r="C6" s="88"/>
      <c r="D6" s="89"/>
      <c r="E6" s="89"/>
      <c r="F6" s="90"/>
      <c r="G6" s="77"/>
      <c r="H6" s="113"/>
    </row>
    <row r="7" spans="1:8" s="33" customFormat="1" ht="25.5">
      <c r="A7" s="36" t="s">
        <v>1289</v>
      </c>
      <c r="B7" s="37">
        <f>'[1]RIEPILOGO'!$B$7</f>
        <v>815239.66</v>
      </c>
      <c r="C7" s="44" t="s">
        <v>1284</v>
      </c>
      <c r="D7" s="91">
        <f>'[1]RIEPILOGO'!$D$7</f>
        <v>0.40571499808399564</v>
      </c>
      <c r="E7" s="92" t="s">
        <v>1285</v>
      </c>
      <c r="F7" s="93">
        <f>'[1]RIEPILOGO'!$F$7</f>
        <v>4.247544234416356</v>
      </c>
      <c r="G7" s="77"/>
      <c r="H7" s="113"/>
    </row>
    <row r="8" spans="1:8" s="33" customFormat="1" ht="26.25" thickBot="1">
      <c r="A8" s="40" t="s">
        <v>1290</v>
      </c>
      <c r="B8" s="41">
        <f>'[1]RIEPILOGO'!$B$8</f>
        <v>815239.65</v>
      </c>
      <c r="C8" s="77"/>
      <c r="D8" s="77"/>
      <c r="E8" s="77"/>
      <c r="F8" s="77"/>
      <c r="G8" s="77"/>
      <c r="H8" s="113"/>
    </row>
    <row r="9" spans="1:8" s="33" customFormat="1" ht="13.5" thickBot="1">
      <c r="A9" s="106" t="s">
        <v>1291</v>
      </c>
      <c r="B9" s="107"/>
      <c r="C9" s="107"/>
      <c r="D9" s="108"/>
      <c r="E9" s="77"/>
      <c r="F9" s="77"/>
      <c r="G9" s="77"/>
      <c r="H9" s="113"/>
    </row>
    <row r="10" spans="1:8" s="33" customFormat="1" ht="38.25">
      <c r="A10" s="74" t="s">
        <v>1292</v>
      </c>
      <c r="B10" s="94" t="s">
        <v>1293</v>
      </c>
      <c r="C10" s="94" t="s">
        <v>1294</v>
      </c>
      <c r="D10" s="94" t="s">
        <v>1295</v>
      </c>
      <c r="E10" s="77"/>
      <c r="F10" s="77"/>
      <c r="G10" s="77"/>
      <c r="H10" s="113"/>
    </row>
    <row r="11" spans="1:8" s="33" customFormat="1" ht="12.75">
      <c r="A11" s="46" t="s">
        <v>1296</v>
      </c>
      <c r="B11" s="53">
        <f>'[1]RIEPILOGO'!B11</f>
        <v>5028</v>
      </c>
      <c r="C11" s="53">
        <f>'[1]RIEPILOGO'!C11</f>
        <v>2255</v>
      </c>
      <c r="D11" s="53">
        <f>B11+C11</f>
        <v>7283</v>
      </c>
      <c r="E11" s="77"/>
      <c r="F11" s="77"/>
      <c r="G11" s="77"/>
      <c r="H11" s="113"/>
    </row>
    <row r="12" spans="1:8" s="33" customFormat="1" ht="12.75">
      <c r="A12" s="46" t="s">
        <v>1297</v>
      </c>
      <c r="B12" s="53">
        <f>'[1]RIEPILOGO'!B12</f>
        <v>3529</v>
      </c>
      <c r="C12" s="53">
        <f>'[1]RIEPILOGO'!C12</f>
        <v>1489</v>
      </c>
      <c r="D12" s="53">
        <f>B12+C12</f>
        <v>5018</v>
      </c>
      <c r="E12" s="77"/>
      <c r="F12" s="77"/>
      <c r="G12" s="77"/>
      <c r="H12" s="113"/>
    </row>
    <row r="13" spans="1:8" s="33" customFormat="1" ht="12.75">
      <c r="A13" s="46" t="s">
        <v>1298</v>
      </c>
      <c r="B13" s="53">
        <f>'[1]RIEPILOGO'!B13</f>
        <v>11155</v>
      </c>
      <c r="C13" s="53">
        <f>'[1]RIEPILOGO'!C13</f>
        <v>4871</v>
      </c>
      <c r="D13" s="53">
        <f>B13+C13</f>
        <v>16026</v>
      </c>
      <c r="E13" s="77"/>
      <c r="F13" s="77"/>
      <c r="G13" s="77"/>
      <c r="H13" s="113"/>
    </row>
    <row r="14" spans="1:8" s="33" customFormat="1" ht="12.75">
      <c r="A14" s="46" t="s">
        <v>0</v>
      </c>
      <c r="B14" s="53">
        <f>'[1]RIEPILOGO'!B14</f>
        <v>34827</v>
      </c>
      <c r="C14" s="53">
        <f>'[1]RIEPILOGO'!C14</f>
        <v>14734</v>
      </c>
      <c r="D14" s="53">
        <f>B14+C14</f>
        <v>49561</v>
      </c>
      <c r="E14" s="77"/>
      <c r="F14" s="77"/>
      <c r="G14" s="77"/>
      <c r="H14" s="113"/>
    </row>
    <row r="15" spans="1:8" s="33" customFormat="1" ht="12.75">
      <c r="A15" s="46" t="s">
        <v>1299</v>
      </c>
      <c r="B15" s="53">
        <f>'[1]RIEPILOGO'!B15</f>
        <v>12250</v>
      </c>
      <c r="C15" s="53">
        <f>'[1]RIEPILOGO'!C15</f>
        <v>5828</v>
      </c>
      <c r="D15" s="53">
        <f>B15+C15</f>
        <v>18078</v>
      </c>
      <c r="E15" s="77"/>
      <c r="F15" s="77"/>
      <c r="G15" s="77"/>
      <c r="H15" s="113"/>
    </row>
    <row r="16" spans="1:8" s="33" customFormat="1" ht="13.5" thickBot="1">
      <c r="A16" s="59" t="s">
        <v>1300</v>
      </c>
      <c r="B16" s="95">
        <f>'[1]RIEPILOGO'!B16</f>
        <v>66789</v>
      </c>
      <c r="C16" s="95">
        <f>'[1]RIEPILOGO'!C16</f>
        <v>29177</v>
      </c>
      <c r="D16" s="95">
        <f>'[1]RIEPILOGO'!$D$16</f>
        <v>95966</v>
      </c>
      <c r="E16" s="77"/>
      <c r="F16" s="77"/>
      <c r="G16" s="77"/>
      <c r="H16" s="113"/>
    </row>
    <row r="17" spans="1:8" s="33" customFormat="1" ht="13.5" thickBot="1">
      <c r="A17" s="106" t="s">
        <v>1301</v>
      </c>
      <c r="B17" s="107"/>
      <c r="C17" s="107"/>
      <c r="D17" s="108"/>
      <c r="E17" s="77"/>
      <c r="F17" s="77"/>
      <c r="G17" s="77"/>
      <c r="H17" s="113"/>
    </row>
    <row r="18" spans="1:8" s="33" customFormat="1" ht="38.25">
      <c r="A18" s="74" t="s">
        <v>1292</v>
      </c>
      <c r="B18" s="96" t="s">
        <v>1302</v>
      </c>
      <c r="C18" s="96" t="s">
        <v>1303</v>
      </c>
      <c r="D18" s="96" t="s">
        <v>1304</v>
      </c>
      <c r="E18" s="77"/>
      <c r="F18" s="77"/>
      <c r="G18" s="77"/>
      <c r="H18" s="113"/>
    </row>
    <row r="19" spans="1:8" s="33" customFormat="1" ht="12.75">
      <c r="A19" s="46" t="s">
        <v>1296</v>
      </c>
      <c r="B19" s="53">
        <f>'[1]RIEPILOGO'!B19</f>
        <v>45729</v>
      </c>
      <c r="C19" s="53">
        <f>'[1]RIEPILOGO'!C19</f>
        <v>24174</v>
      </c>
      <c r="D19" s="53">
        <f>'[1]RIEPILOGO'!D19</f>
        <v>69903</v>
      </c>
      <c r="E19" s="77"/>
      <c r="F19" s="77"/>
      <c r="G19" s="77"/>
      <c r="H19" s="113"/>
    </row>
    <row r="20" spans="1:8" s="33" customFormat="1" ht="12.75">
      <c r="A20" s="46" t="s">
        <v>1297</v>
      </c>
      <c r="B20" s="53">
        <f>'[1]RIEPILOGO'!B20</f>
        <v>30583</v>
      </c>
      <c r="C20" s="53">
        <f>'[1]RIEPILOGO'!C20</f>
        <v>16708</v>
      </c>
      <c r="D20" s="53">
        <f>'[1]RIEPILOGO'!D20</f>
        <v>47291</v>
      </c>
      <c r="E20" s="77"/>
      <c r="F20" s="77"/>
      <c r="G20" s="77"/>
      <c r="H20" s="113"/>
    </row>
    <row r="21" spans="1:8" s="33" customFormat="1" ht="12.75">
      <c r="A21" s="46" t="s">
        <v>1298</v>
      </c>
      <c r="B21" s="53">
        <f>'[1]RIEPILOGO'!B21</f>
        <v>104557</v>
      </c>
      <c r="C21" s="53">
        <f>'[1]RIEPILOGO'!C21</f>
        <v>53286</v>
      </c>
      <c r="D21" s="53">
        <f>'[1]RIEPILOGO'!D21</f>
        <v>157843</v>
      </c>
      <c r="E21" s="77"/>
      <c r="F21" s="77"/>
      <c r="G21" s="77"/>
      <c r="H21" s="113"/>
    </row>
    <row r="22" spans="1:8" s="33" customFormat="1" ht="12.75">
      <c r="A22" s="46" t="s">
        <v>0</v>
      </c>
      <c r="B22" s="53">
        <f>'[1]RIEPILOGO'!B22</f>
        <v>372336</v>
      </c>
      <c r="C22" s="53">
        <f>'[1]RIEPILOGO'!C22</f>
        <v>171179</v>
      </c>
      <c r="D22" s="53">
        <f>'[1]RIEPILOGO'!D22</f>
        <v>543515</v>
      </c>
      <c r="E22" s="77"/>
      <c r="F22" s="77"/>
      <c r="G22" s="77"/>
      <c r="H22" s="113"/>
    </row>
    <row r="23" spans="1:8" s="33" customFormat="1" ht="12.75">
      <c r="A23" s="46" t="s">
        <v>1299</v>
      </c>
      <c r="B23" s="53">
        <f>'[1]RIEPILOGO'!B23</f>
        <v>121820</v>
      </c>
      <c r="C23" s="53">
        <f>'[1]RIEPILOGO'!C23</f>
        <v>64323</v>
      </c>
      <c r="D23" s="53">
        <f>'[1]RIEPILOGO'!D23</f>
        <v>186143</v>
      </c>
      <c r="E23" s="77"/>
      <c r="F23" s="77"/>
      <c r="G23" s="77"/>
      <c r="H23" s="113"/>
    </row>
    <row r="24" spans="1:8" s="33" customFormat="1" ht="12.75">
      <c r="A24" s="47" t="s">
        <v>1300</v>
      </c>
      <c r="B24" s="53">
        <f>'[1]RIEPILOGO'!B24</f>
        <v>675025</v>
      </c>
      <c r="C24" s="53">
        <f>'[1]RIEPILOGO'!C24</f>
        <v>329670</v>
      </c>
      <c r="D24" s="53">
        <f>'[1]RIEPILOGO'!D24</f>
        <v>1004695</v>
      </c>
      <c r="E24" s="77"/>
      <c r="F24" s="77"/>
      <c r="G24" s="77"/>
      <c r="H24" s="113"/>
    </row>
    <row r="25" spans="1:8" s="33" customFormat="1" ht="12.75">
      <c r="A25" s="48" t="s">
        <v>1305</v>
      </c>
      <c r="B25" s="49"/>
      <c r="C25" s="49"/>
      <c r="D25" s="49"/>
      <c r="E25" s="49"/>
      <c r="F25" s="50"/>
      <c r="G25" s="77"/>
      <c r="H25" s="113"/>
    </row>
    <row r="26" spans="1:8" s="33" customFormat="1" ht="25.5" customHeight="1">
      <c r="A26" s="74" t="s">
        <v>1292</v>
      </c>
      <c r="B26" s="54" t="s">
        <v>1306</v>
      </c>
      <c r="C26" s="55"/>
      <c r="D26" s="54" t="s">
        <v>1307</v>
      </c>
      <c r="E26" s="55"/>
      <c r="F26" s="56"/>
      <c r="G26" s="77"/>
      <c r="H26" s="113"/>
    </row>
    <row r="27" spans="1:8" s="33" customFormat="1" ht="12.75">
      <c r="A27" s="74"/>
      <c r="B27" s="52" t="s">
        <v>1308</v>
      </c>
      <c r="C27" s="56" t="s">
        <v>1309</v>
      </c>
      <c r="D27" s="52" t="s">
        <v>1308</v>
      </c>
      <c r="E27" s="56" t="s">
        <v>1309</v>
      </c>
      <c r="F27" s="57" t="s">
        <v>1310</v>
      </c>
      <c r="G27" s="77"/>
      <c r="H27" s="113"/>
    </row>
    <row r="28" spans="1:8" s="33" customFormat="1" ht="12.75">
      <c r="A28" s="46" t="s">
        <v>1296</v>
      </c>
      <c r="B28" s="58">
        <f>'[1]RIEPILOGO'!B28</f>
        <v>121500.9923878449</v>
      </c>
      <c r="C28" s="58">
        <f>'[1]RIEPILOGO'!C28</f>
        <v>135020.06300229082</v>
      </c>
      <c r="D28" s="58">
        <f>'[1]RIEPILOGO'!D28</f>
        <v>102098.50363110696</v>
      </c>
      <c r="E28" s="58">
        <f>'[1]RIEPILOGO'!E28</f>
        <v>111365.51254564118</v>
      </c>
      <c r="F28" s="58">
        <f>B28+C28+D28+E28</f>
        <v>469985.0715668838</v>
      </c>
      <c r="G28" s="77"/>
      <c r="H28" s="113"/>
    </row>
    <row r="29" spans="1:8" s="33" customFormat="1" ht="12.75">
      <c r="A29" s="46" t="s">
        <v>1297</v>
      </c>
      <c r="B29" s="58">
        <f>'[1]RIEPILOGO'!B29</f>
        <v>81258.38855425356</v>
      </c>
      <c r="C29" s="58">
        <f>'[1]RIEPILOGO'!C29</f>
        <v>94766.46824484572</v>
      </c>
      <c r="D29" s="58">
        <f>'[1]RIEPILOGO'!D29</f>
        <v>69072.00456659484</v>
      </c>
      <c r="E29" s="58">
        <f>'[1]RIEPILOGO'!E29</f>
        <v>76731.03692901653</v>
      </c>
      <c r="F29" s="58">
        <f>B29+C29+D29+E29</f>
        <v>321827.89829471067</v>
      </c>
      <c r="G29" s="77"/>
      <c r="H29" s="113"/>
    </row>
    <row r="30" spans="1:8" s="33" customFormat="1" ht="12.75">
      <c r="A30" s="46" t="s">
        <v>1298</v>
      </c>
      <c r="B30" s="58">
        <f>'[1]RIEPILOGO'!B30</f>
        <v>277805.7526098515</v>
      </c>
      <c r="C30" s="58">
        <f>'[1]RIEPILOGO'!C30</f>
        <v>299552.2678581054</v>
      </c>
      <c r="D30" s="58">
        <f>'[1]RIEPILOGO'!D30</f>
        <v>230541.38032194346</v>
      </c>
      <c r="E30" s="58">
        <f>'[1]RIEPILOGO'!E30</f>
        <v>245056.11754173355</v>
      </c>
      <c r="F30" s="58">
        <f>B30+C30+D30+E30</f>
        <v>1052955.5183316339</v>
      </c>
      <c r="G30" s="77"/>
      <c r="H30" s="113"/>
    </row>
    <row r="31" spans="1:8" s="33" customFormat="1" ht="12.75">
      <c r="A31" s="46" t="s">
        <v>0</v>
      </c>
      <c r="B31" s="58">
        <f>'[1]RIEPILOGO'!B31</f>
        <v>989288.9304756417</v>
      </c>
      <c r="C31" s="58">
        <f>'[1]RIEPILOGO'!C31</f>
        <v>935231.4507121682</v>
      </c>
      <c r="D31" s="58">
        <f>'[1]RIEPILOGO'!D31</f>
        <v>793843.872238117</v>
      </c>
      <c r="E31" s="58">
        <f>'[1]RIEPILOGO'!E31</f>
        <v>757845.1417375425</v>
      </c>
      <c r="F31" s="58">
        <f>B31+C31+D31+E31</f>
        <v>3476209.3951634695</v>
      </c>
      <c r="G31" s="77"/>
      <c r="H31" s="113"/>
    </row>
    <row r="32" spans="1:8" s="33" customFormat="1" ht="12.75">
      <c r="A32" s="46" t="s">
        <v>1299</v>
      </c>
      <c r="B32" s="58">
        <f>'[1]RIEPILOGO'!B32</f>
        <v>323673.18097240845</v>
      </c>
      <c r="C32" s="58">
        <f>'[1]RIEPILOGO'!C32</f>
        <v>328956.99518259</v>
      </c>
      <c r="D32" s="58">
        <f>'[1]RIEPILOGO'!D32</f>
        <v>271875.6242422377</v>
      </c>
      <c r="E32" s="58">
        <f>'[1]RIEPILOGO'!E32</f>
        <v>276433.5762460663</v>
      </c>
      <c r="F32" s="58">
        <f>B32+C32+D32+E32</f>
        <v>1200939.3766433024</v>
      </c>
      <c r="G32" s="77"/>
      <c r="H32" s="113"/>
    </row>
    <row r="33" spans="1:8" s="33" customFormat="1" ht="12.75">
      <c r="A33" s="47" t="s">
        <v>1300</v>
      </c>
      <c r="B33" s="58">
        <f>'[1]RIEPILOGO'!B33</f>
        <v>1793527.245</v>
      </c>
      <c r="C33" s="58">
        <f>'[1]RIEPILOGO'!C33</f>
        <v>1793527.245</v>
      </c>
      <c r="D33" s="58">
        <f>'[1]RIEPILOGO'!D33</f>
        <v>1467431.385</v>
      </c>
      <c r="E33" s="58">
        <f>'[1]RIEPILOGO'!E33</f>
        <v>1467431.385</v>
      </c>
      <c r="F33" s="58">
        <f>SUM(F28:F32)</f>
        <v>6521917.26</v>
      </c>
      <c r="G33" s="77"/>
      <c r="H33" s="113"/>
    </row>
    <row r="34" spans="1:8" s="33" customFormat="1" ht="12.75">
      <c r="A34" s="48" t="s">
        <v>1311</v>
      </c>
      <c r="B34" s="49"/>
      <c r="C34" s="49"/>
      <c r="D34" s="50"/>
      <c r="E34" s="97"/>
      <c r="F34" s="97"/>
      <c r="G34" s="77"/>
      <c r="H34" s="113"/>
    </row>
    <row r="35" spans="1:8" s="33" customFormat="1" ht="12.75">
      <c r="A35" s="45" t="s">
        <v>1292</v>
      </c>
      <c r="B35" s="52" t="s">
        <v>1308</v>
      </c>
      <c r="C35" s="57" t="s">
        <v>1309</v>
      </c>
      <c r="D35" s="57" t="s">
        <v>1310</v>
      </c>
      <c r="E35" s="77"/>
      <c r="F35" s="77"/>
      <c r="G35" s="77"/>
      <c r="H35" s="113"/>
    </row>
    <row r="36" spans="1:8" s="33" customFormat="1" ht="12.75">
      <c r="A36" s="46" t="s">
        <v>1296</v>
      </c>
      <c r="B36" s="58">
        <f>'[1]RIEPILOGO'!B36</f>
        <v>28360.695511065547</v>
      </c>
      <c r="C36" s="58">
        <f>'[1]RIEPILOGO'!C36</f>
        <v>30934.864659254323</v>
      </c>
      <c r="D36" s="58">
        <f>'[1]RIEPILOGO'!D36</f>
        <v>59295.56</v>
      </c>
      <c r="E36" s="77"/>
      <c r="F36" s="77"/>
      <c r="G36" s="77"/>
      <c r="H36" s="113"/>
    </row>
    <row r="37" spans="1:8" s="33" customFormat="1" ht="12.75">
      <c r="A37" s="46" t="s">
        <v>1297</v>
      </c>
      <c r="B37" s="58">
        <f>'[1]RIEPILOGO'!B37</f>
        <v>19186.66797439024</v>
      </c>
      <c r="C37" s="58">
        <f>'[1]RIEPILOGO'!C37</f>
        <v>21314.176968301275</v>
      </c>
      <c r="D37" s="58">
        <f>'[1]RIEPILOGO'!D37</f>
        <v>40500.84</v>
      </c>
      <c r="E37" s="77"/>
      <c r="F37" s="77"/>
      <c r="G37" s="77"/>
      <c r="H37" s="113"/>
    </row>
    <row r="38" spans="1:8" s="33" customFormat="1" ht="12.75">
      <c r="A38" s="46" t="s">
        <v>1298</v>
      </c>
      <c r="B38" s="58">
        <f>'[1]RIEPILOGO'!B38</f>
        <v>64039.272442572124</v>
      </c>
      <c r="C38" s="58">
        <f>'[1]RIEPILOGO'!C38</f>
        <v>68071.14390075652</v>
      </c>
      <c r="D38" s="58">
        <f>'[1]RIEPILOGO'!D38</f>
        <v>132110.42</v>
      </c>
      <c r="E38" s="77"/>
      <c r="F38" s="77"/>
      <c r="G38" s="77"/>
      <c r="H38" s="113"/>
    </row>
    <row r="39" spans="1:8" s="33" customFormat="1" ht="12.75">
      <c r="A39" s="46" t="s">
        <v>0</v>
      </c>
      <c r="B39" s="58">
        <f>'[1]RIEPILOGO'!B39</f>
        <v>220512.18718362288</v>
      </c>
      <c r="C39" s="58">
        <f>'[1]RIEPILOGO'!C39</f>
        <v>210512.53980190904</v>
      </c>
      <c r="D39" s="58">
        <f>'[1]RIEPILOGO'!D39</f>
        <v>431024.73</v>
      </c>
      <c r="E39" s="77"/>
      <c r="F39" s="77"/>
      <c r="G39" s="77"/>
      <c r="H39" s="113"/>
    </row>
    <row r="40" spans="1:8" s="33" customFormat="1" ht="12.75">
      <c r="A40" s="46" t="s">
        <v>1299</v>
      </c>
      <c r="B40" s="58">
        <f>'[1]RIEPILOGO'!B40</f>
        <v>75521.0068883492</v>
      </c>
      <c r="C40" s="58">
        <f>'[1]RIEPILOGO'!C40</f>
        <v>76787.10466977888</v>
      </c>
      <c r="D40" s="58">
        <f>'[1]RIEPILOGO'!D40</f>
        <v>152308.11</v>
      </c>
      <c r="E40" s="77"/>
      <c r="F40" s="77"/>
      <c r="G40" s="77"/>
      <c r="H40" s="113"/>
    </row>
    <row r="41" spans="1:8" s="33" customFormat="1" ht="12.75">
      <c r="A41" s="59" t="s">
        <v>1300</v>
      </c>
      <c r="B41" s="58">
        <f>'[1]RIEPILOGO'!B41</f>
        <v>407619.82999999996</v>
      </c>
      <c r="C41" s="58">
        <f>'[1]RIEPILOGO'!C41</f>
        <v>407619.83</v>
      </c>
      <c r="D41" s="58">
        <f>'[1]RIEPILOGO'!D41</f>
        <v>815239.66</v>
      </c>
      <c r="E41" s="77"/>
      <c r="F41" s="77"/>
      <c r="G41" s="77"/>
      <c r="H41" s="113"/>
    </row>
    <row r="42" spans="1:8" s="33" customFormat="1" ht="12.75">
      <c r="A42" s="48" t="s">
        <v>1312</v>
      </c>
      <c r="B42" s="60"/>
      <c r="C42" s="60"/>
      <c r="D42" s="60"/>
      <c r="E42" s="60"/>
      <c r="F42" s="60"/>
      <c r="G42" s="61"/>
      <c r="H42" s="113"/>
    </row>
    <row r="43" spans="1:8" s="33" customFormat="1" ht="51">
      <c r="A43" s="98" t="s">
        <v>1292</v>
      </c>
      <c r="B43" s="75" t="s">
        <v>1305</v>
      </c>
      <c r="C43" s="75" t="s">
        <v>1311</v>
      </c>
      <c r="D43" s="75" t="s">
        <v>1313</v>
      </c>
      <c r="E43" s="75" t="s">
        <v>1310</v>
      </c>
      <c r="F43" s="75" t="s">
        <v>1314</v>
      </c>
      <c r="G43" s="75" t="s">
        <v>1315</v>
      </c>
      <c r="H43" s="113"/>
    </row>
    <row r="44" spans="1:8" s="33" customFormat="1" ht="12.75">
      <c r="A44" s="46" t="s">
        <v>1296</v>
      </c>
      <c r="B44" s="58">
        <f>'[1]RIEPILOGO'!B44</f>
        <v>469985.07</v>
      </c>
      <c r="C44" s="58">
        <f>'[1]RIEPILOGO'!C44</f>
        <v>59295.56</v>
      </c>
      <c r="D44" s="58"/>
      <c r="E44" s="58">
        <f>'[1]RIEPILOGO'!E44</f>
        <v>529280.63</v>
      </c>
      <c r="F44" s="58">
        <f>'[1]RIEPILOGO'!F44</f>
        <v>511595.1</v>
      </c>
      <c r="G44" s="62">
        <f>'[1]RIEPILOGO'!G44</f>
        <v>-17685.530000000028</v>
      </c>
      <c r="H44" s="113"/>
    </row>
    <row r="45" spans="1:8" s="33" customFormat="1" ht="12.75">
      <c r="A45" s="46" t="s">
        <v>1297</v>
      </c>
      <c r="B45" s="58">
        <f>'[1]RIEPILOGO'!B45</f>
        <v>321827.9</v>
      </c>
      <c r="C45" s="58">
        <f>'[1]RIEPILOGO'!C45</f>
        <v>40500.84</v>
      </c>
      <c r="D45" s="58"/>
      <c r="E45" s="58">
        <f>'[1]RIEPILOGO'!E45</f>
        <v>362328.74</v>
      </c>
      <c r="F45" s="58">
        <f>'[1]RIEPILOGO'!F45</f>
        <v>350261.02</v>
      </c>
      <c r="G45" s="62">
        <f>'[1]RIEPILOGO'!G45</f>
        <v>-12067.719999999972</v>
      </c>
      <c r="H45" s="113"/>
    </row>
    <row r="46" spans="1:8" s="33" customFormat="1" ht="12.75">
      <c r="A46" s="46" t="s">
        <v>1298</v>
      </c>
      <c r="B46" s="58">
        <f>'[1]RIEPILOGO'!B46</f>
        <v>1052955.52</v>
      </c>
      <c r="C46" s="58">
        <f>'[1]RIEPILOGO'!C46</f>
        <v>132110.42</v>
      </c>
      <c r="D46" s="58"/>
      <c r="E46" s="58">
        <f>'[1]RIEPILOGO'!E46</f>
        <v>1185065.94</v>
      </c>
      <c r="F46" s="58">
        <f>'[1]RIEPILOGO'!F46</f>
        <v>1136501.34</v>
      </c>
      <c r="G46" s="62">
        <f>'[1]RIEPILOGO'!G46</f>
        <v>-48564.59999999986</v>
      </c>
      <c r="H46" s="113"/>
    </row>
    <row r="47" spans="1:8" s="33" customFormat="1" ht="12.75">
      <c r="A47" s="46" t="s">
        <v>0</v>
      </c>
      <c r="B47" s="58">
        <f>'[1]RIEPILOGO'!B47</f>
        <v>3476209.39</v>
      </c>
      <c r="C47" s="58">
        <f>'[1]RIEPILOGO'!C47</f>
        <v>431024.73</v>
      </c>
      <c r="D47" s="58">
        <f>'[1]RIEPILOGO'!$D$47</f>
        <v>815239.65</v>
      </c>
      <c r="E47" s="58">
        <f>'[1]RIEPILOGO'!E47</f>
        <v>4722473.77</v>
      </c>
      <c r="F47" s="58">
        <f>'[1]RIEPILOGO'!F47</f>
        <v>4847924.22</v>
      </c>
      <c r="G47" s="62">
        <f>'[1]RIEPILOGO'!G47</f>
        <v>125450.45000000019</v>
      </c>
      <c r="H47" s="113"/>
    </row>
    <row r="48" spans="1:8" s="33" customFormat="1" ht="12.75">
      <c r="A48" s="46" t="s">
        <v>1299</v>
      </c>
      <c r="B48" s="58">
        <f>'[1]RIEPILOGO'!B48</f>
        <v>1200939.38</v>
      </c>
      <c r="C48" s="58">
        <f>'[1]RIEPILOGO'!C48</f>
        <v>152308.11</v>
      </c>
      <c r="D48" s="58"/>
      <c r="E48" s="58">
        <f>'[1]RIEPILOGO'!E48</f>
        <v>1353247.49</v>
      </c>
      <c r="F48" s="58">
        <f>'[1]RIEPILOGO'!F48</f>
        <v>1306114.89</v>
      </c>
      <c r="G48" s="62">
        <f>'[1]RIEPILOGO'!G48</f>
        <v>-47132.60000000009</v>
      </c>
      <c r="H48" s="113"/>
    </row>
    <row r="49" spans="1:8" s="33" customFormat="1" ht="12.75">
      <c r="A49" s="62" t="s">
        <v>1300</v>
      </c>
      <c r="B49" s="58">
        <f>'[1]RIEPILOGO'!B49</f>
        <v>6521917.26</v>
      </c>
      <c r="C49" s="58">
        <f>'[1]RIEPILOGO'!C49</f>
        <v>815239.66</v>
      </c>
      <c r="D49" s="62"/>
      <c r="E49" s="58">
        <f>'[1]RIEPILOGO'!E49</f>
        <v>8152396.57</v>
      </c>
      <c r="F49" s="62">
        <f>'[1]RIEPILOGO'!F49</f>
        <v>8152396.569999999</v>
      </c>
      <c r="G49" s="62">
        <f>'[1]RIEPILOGO'!G49</f>
        <v>2.3283064365386963E-10</v>
      </c>
      <c r="H49" s="113"/>
    </row>
    <row r="50" spans="1:8" ht="51">
      <c r="A50" s="99" t="s">
        <v>1316</v>
      </c>
      <c r="B50" s="94" t="s">
        <v>1293</v>
      </c>
      <c r="C50" s="94" t="s">
        <v>1294</v>
      </c>
      <c r="D50" s="94" t="s">
        <v>1295</v>
      </c>
      <c r="E50" s="94" t="s">
        <v>1302</v>
      </c>
      <c r="F50" s="94" t="s">
        <v>1303</v>
      </c>
      <c r="G50" s="94" t="s">
        <v>1304</v>
      </c>
      <c r="H50" s="113"/>
    </row>
    <row r="51" spans="1:8" ht="12.75">
      <c r="A51" s="36" t="s">
        <v>1317</v>
      </c>
      <c r="B51" s="100">
        <f>'Dir. Did.'!F223</f>
        <v>17688</v>
      </c>
      <c r="C51" s="100"/>
      <c r="D51" s="100">
        <f>SUM(B51:C51)</f>
        <v>17688</v>
      </c>
      <c r="E51" s="100">
        <f>'Dir. Did.'!G223</f>
        <v>197448</v>
      </c>
      <c r="F51" s="100"/>
      <c r="G51" s="100">
        <f>SUM(E51:F51)</f>
        <v>197448</v>
      </c>
      <c r="H51" s="113"/>
    </row>
    <row r="52" spans="1:8" ht="12.75">
      <c r="A52" s="36" t="s">
        <v>1318</v>
      </c>
      <c r="B52" s="100">
        <f>'Sc. Medie'!F145</f>
        <v>8507</v>
      </c>
      <c r="C52" s="100"/>
      <c r="D52" s="100">
        <f aca="true" t="shared" si="0" ref="D52:D59">SUM(B52:C52)</f>
        <v>8507</v>
      </c>
      <c r="E52" s="100">
        <f>'Sc. Medie'!G145</f>
        <v>87461</v>
      </c>
      <c r="F52" s="100"/>
      <c r="G52" s="100">
        <f aca="true" t="shared" si="1" ref="G52:G59">SUM(E52:F52)</f>
        <v>87461</v>
      </c>
      <c r="H52" s="113"/>
    </row>
    <row r="53" spans="1:8" ht="12.75">
      <c r="A53" s="36" t="s">
        <v>1319</v>
      </c>
      <c r="B53" s="100">
        <f>'Ist. Compr.'!F120</f>
        <v>8596</v>
      </c>
      <c r="C53" s="100"/>
      <c r="D53" s="100">
        <f t="shared" si="0"/>
        <v>8596</v>
      </c>
      <c r="E53" s="100">
        <f>'Ist. Compr.'!G120</f>
        <v>86933</v>
      </c>
      <c r="F53" s="100"/>
      <c r="G53" s="100">
        <f t="shared" si="1"/>
        <v>86933</v>
      </c>
      <c r="H53" s="113"/>
    </row>
    <row r="54" spans="1:8" ht="12.75">
      <c r="A54" s="36" t="s">
        <v>1320</v>
      </c>
      <c r="B54" s="100"/>
      <c r="C54" s="100">
        <f>'Ist. Sup. Unif.'!F33</f>
        <v>2496</v>
      </c>
      <c r="D54" s="100">
        <f t="shared" si="0"/>
        <v>2496</v>
      </c>
      <c r="E54" s="100"/>
      <c r="F54" s="100">
        <f>'Ist. Sup. Unif.'!G33</f>
        <v>29028</v>
      </c>
      <c r="G54" s="100">
        <f t="shared" si="1"/>
        <v>29028</v>
      </c>
      <c r="H54" s="113"/>
    </row>
    <row r="55" spans="1:8" ht="12.75">
      <c r="A55" s="64" t="s">
        <v>1321</v>
      </c>
      <c r="B55" s="100"/>
      <c r="C55" s="100">
        <f>'Class.'!F55</f>
        <v>3918</v>
      </c>
      <c r="D55" s="100">
        <f t="shared" si="0"/>
        <v>3918</v>
      </c>
      <c r="E55" s="100"/>
      <c r="F55" s="100">
        <f>'Class.'!G55</f>
        <v>57272</v>
      </c>
      <c r="G55" s="100">
        <f t="shared" si="1"/>
        <v>57272</v>
      </c>
      <c r="H55" s="113"/>
    </row>
    <row r="56" spans="1:8" ht="12.75">
      <c r="A56" s="36" t="s">
        <v>1322</v>
      </c>
      <c r="B56" s="100"/>
      <c r="C56" s="100">
        <f>'Tecn.'!F47</f>
        <v>4340</v>
      </c>
      <c r="D56" s="100">
        <f t="shared" si="0"/>
        <v>4340</v>
      </c>
      <c r="E56" s="100"/>
      <c r="F56" s="100">
        <f>'Tecn.'!G47</f>
        <v>43981</v>
      </c>
      <c r="G56" s="100">
        <f t="shared" si="1"/>
        <v>43981</v>
      </c>
      <c r="H56" s="113"/>
    </row>
    <row r="57" spans="1:8" ht="12.75">
      <c r="A57" s="36" t="s">
        <v>1323</v>
      </c>
      <c r="B57" s="100"/>
      <c r="C57" s="100">
        <f>'Prof.'!F42</f>
        <v>3352</v>
      </c>
      <c r="D57" s="100">
        <f t="shared" si="0"/>
        <v>3352</v>
      </c>
      <c r="E57" s="100"/>
      <c r="F57" s="100">
        <f>'Prof.'!G42</f>
        <v>35815</v>
      </c>
      <c r="G57" s="100">
        <f t="shared" si="1"/>
        <v>35815</v>
      </c>
      <c r="H57" s="113"/>
    </row>
    <row r="58" spans="1:8" ht="12.75">
      <c r="A58" s="36" t="s">
        <v>1324</v>
      </c>
      <c r="B58" s="100"/>
      <c r="C58" s="100">
        <f>'Art.'!F10</f>
        <v>539</v>
      </c>
      <c r="D58" s="100">
        <f t="shared" si="0"/>
        <v>539</v>
      </c>
      <c r="E58" s="100"/>
      <c r="F58" s="100">
        <f>'Art.'!G10</f>
        <v>4708</v>
      </c>
      <c r="G58" s="100">
        <f t="shared" si="1"/>
        <v>4708</v>
      </c>
      <c r="H58" s="113"/>
    </row>
    <row r="59" spans="1:8" ht="12.75">
      <c r="A59" s="36" t="s">
        <v>1325</v>
      </c>
      <c r="B59" s="100">
        <f>'Conv.'!F4</f>
        <v>36</v>
      </c>
      <c r="C59" s="100">
        <f>'Conv.'!H4</f>
        <v>89</v>
      </c>
      <c r="D59" s="100">
        <f t="shared" si="0"/>
        <v>125</v>
      </c>
      <c r="E59" s="100">
        <f>'Conv.'!G4</f>
        <v>494</v>
      </c>
      <c r="F59" s="100">
        <f>'Conv.'!I4</f>
        <v>375</v>
      </c>
      <c r="G59" s="100">
        <f t="shared" si="1"/>
        <v>869</v>
      </c>
      <c r="H59" s="113"/>
    </row>
    <row r="60" spans="1:8" ht="12.75">
      <c r="A60" s="65" t="s">
        <v>1300</v>
      </c>
      <c r="B60" s="100">
        <f aca="true" t="shared" si="2" ref="B60:G60">SUM(B51:B59)</f>
        <v>34827</v>
      </c>
      <c r="C60" s="100">
        <f t="shared" si="2"/>
        <v>14734</v>
      </c>
      <c r="D60" s="100">
        <f t="shared" si="2"/>
        <v>49561</v>
      </c>
      <c r="E60" s="100">
        <f t="shared" si="2"/>
        <v>372336</v>
      </c>
      <c r="F60" s="100">
        <f t="shared" si="2"/>
        <v>171179</v>
      </c>
      <c r="G60" s="100">
        <f t="shared" si="2"/>
        <v>543515</v>
      </c>
      <c r="H60" s="113"/>
    </row>
    <row r="61" spans="1:8" ht="25.5">
      <c r="A61" s="101" t="s">
        <v>1316</v>
      </c>
      <c r="B61" s="102" t="s">
        <v>1326</v>
      </c>
      <c r="C61" s="102" t="s">
        <v>1327</v>
      </c>
      <c r="D61" s="102" t="s">
        <v>1328</v>
      </c>
      <c r="E61" s="102" t="s">
        <v>1329</v>
      </c>
      <c r="F61" s="102" t="s">
        <v>1330</v>
      </c>
      <c r="G61" s="67"/>
      <c r="H61" s="113"/>
    </row>
    <row r="62" spans="1:10" ht="12.75">
      <c r="A62" s="36" t="s">
        <v>1317</v>
      </c>
      <c r="B62" s="68">
        <f>'Dir. Did.'!H223</f>
        <v>474987.04741140065</v>
      </c>
      <c r="C62" s="68">
        <f>'Dir. Did.'!I223</f>
        <v>524615.1882830412</v>
      </c>
      <c r="D62" s="68">
        <f>'Dir. Did.'!J223</f>
        <v>270470.0241531373</v>
      </c>
      <c r="E62" s="68">
        <f>'Dir. Did.'!K223</f>
        <v>288387.41320050374</v>
      </c>
      <c r="F62" s="68">
        <f>'Dir. Did.'!L223</f>
        <v>1558459.670000001</v>
      </c>
      <c r="G62" s="67"/>
      <c r="H62" s="113"/>
      <c r="I62" s="103"/>
      <c r="J62" s="103"/>
    </row>
    <row r="63" spans="1:10" ht="12.75">
      <c r="A63" s="36" t="s">
        <v>1318</v>
      </c>
      <c r="B63" s="68">
        <f>'Sc. Medie'!H145</f>
        <v>228443.84963414632</v>
      </c>
      <c r="C63" s="68">
        <f>'Sc. Medie'!I145</f>
        <v>232382.03973918737</v>
      </c>
      <c r="D63" s="68">
        <f>'Sc. Medie'!J145</f>
        <v>130081.89142190988</v>
      </c>
      <c r="E63" s="68">
        <f>'Sc. Medie'!K145</f>
        <v>127743.26174957077</v>
      </c>
      <c r="F63" s="68">
        <f>'Sc. Medie'!L145</f>
        <v>718651.05</v>
      </c>
      <c r="G63" s="67"/>
      <c r="H63" s="113"/>
      <c r="I63" s="103"/>
      <c r="J63" s="103"/>
    </row>
    <row r="64" spans="1:10" ht="12.75">
      <c r="A64" s="36" t="s">
        <v>1319</v>
      </c>
      <c r="B64" s="68">
        <f>'Ist. Compr.'!H120</f>
        <v>230833.82290526887</v>
      </c>
      <c r="C64" s="68">
        <f>'Ist. Compr.'!I120</f>
        <v>230979.1548306878</v>
      </c>
      <c r="D64" s="68">
        <f>'Ist. Compr.'!J120</f>
        <v>131442.8045918347</v>
      </c>
      <c r="E64" s="68">
        <f>'Ist. Compr.'!K120</f>
        <v>126972.0786827893</v>
      </c>
      <c r="F64" s="68">
        <f>'Ist. Compr.'!L120</f>
        <v>720227.8700000001</v>
      </c>
      <c r="G64" s="67"/>
      <c r="H64" s="113"/>
      <c r="I64" s="103"/>
      <c r="J64" s="103"/>
    </row>
    <row r="65" spans="1:10" ht="12.75">
      <c r="A65" s="36" t="s">
        <v>1320</v>
      </c>
      <c r="B65" s="104"/>
      <c r="C65" s="104"/>
      <c r="D65" s="104">
        <f>'Ist. Sup. Unif.'!H33</f>
        <v>38166.73339474398</v>
      </c>
      <c r="E65" s="104">
        <f>'Ist. Sup. Unif.'!I33</f>
        <v>42397.541785098954</v>
      </c>
      <c r="F65" s="104">
        <f>'Ist. Sup. Unif.'!J33</f>
        <v>80564.26999999999</v>
      </c>
      <c r="G65" s="67"/>
      <c r="H65" s="113"/>
      <c r="I65" s="103"/>
      <c r="J65" s="103"/>
    </row>
    <row r="66" spans="1:10" ht="12.75">
      <c r="A66" s="36" t="s">
        <v>1321</v>
      </c>
      <c r="B66" s="68"/>
      <c r="C66" s="68"/>
      <c r="D66" s="68">
        <f>'Class.'!H55</f>
        <v>59910.761795114944</v>
      </c>
      <c r="E66" s="68">
        <f>'Class.'!I55</f>
        <v>83649.99356194666</v>
      </c>
      <c r="F66" s="68">
        <f>'Class.'!J55</f>
        <v>143560.73000000004</v>
      </c>
      <c r="G66" s="67"/>
      <c r="H66" s="113"/>
      <c r="I66" s="103"/>
      <c r="J66" s="103"/>
    </row>
    <row r="67" spans="1:10" ht="12.75">
      <c r="A67" s="36" t="s">
        <v>1322</v>
      </c>
      <c r="B67" s="68"/>
      <c r="C67" s="68"/>
      <c r="D67" s="68">
        <f>'Tecn.'!H47</f>
        <v>66363.63098284809</v>
      </c>
      <c r="E67" s="68">
        <f>'Tecn.'!I47</f>
        <v>64237.50465930955</v>
      </c>
      <c r="F67" s="68">
        <f>'Tecn.'!J47</f>
        <v>130601.16000000002</v>
      </c>
      <c r="G67" s="67"/>
      <c r="H67" s="113"/>
      <c r="I67" s="103"/>
      <c r="J67" s="103"/>
    </row>
    <row r="68" spans="1:10" ht="12.75">
      <c r="A68" s="36" t="s">
        <v>1323</v>
      </c>
      <c r="B68" s="68"/>
      <c r="C68" s="68"/>
      <c r="D68" s="68">
        <f>'Prof.'!H42</f>
        <v>51255.965680761954</v>
      </c>
      <c r="E68" s="68">
        <f>'Prof.'!I42</f>
        <v>52310.45745601898</v>
      </c>
      <c r="F68" s="68">
        <f>'Prof.'!J42</f>
        <v>103566.41</v>
      </c>
      <c r="G68" s="67"/>
      <c r="H68" s="113"/>
      <c r="I68" s="103"/>
      <c r="J68" s="103"/>
    </row>
    <row r="69" spans="1:10" ht="12.75">
      <c r="A69" s="36" t="s">
        <v>1324</v>
      </c>
      <c r="B69" s="68"/>
      <c r="C69" s="68"/>
      <c r="D69" s="68">
        <f>'Art.'!H10</f>
        <v>8241.93481561178</v>
      </c>
      <c r="E69" s="68">
        <f>'Art.'!I10</f>
        <v>6876.382345468028</v>
      </c>
      <c r="F69" s="68">
        <f>'Art.'!J10</f>
        <v>15118.32</v>
      </c>
      <c r="G69" s="67"/>
      <c r="H69" s="113"/>
      <c r="I69" s="103"/>
      <c r="J69" s="103"/>
    </row>
    <row r="70" spans="1:10" ht="12.75">
      <c r="A70" s="36" t="s">
        <v>1325</v>
      </c>
      <c r="B70" s="68">
        <f>'Conv.'!J4</f>
        <v>966.7307613529174</v>
      </c>
      <c r="C70" s="68">
        <f>'Conv.'!K4</f>
        <v>1312.5476227250845</v>
      </c>
      <c r="D70" s="68">
        <f>'Conv.'!L4</f>
        <v>1911.3949015797261</v>
      </c>
      <c r="E70" s="68">
        <f>'Conv.'!M4</f>
        <v>1269.2387974111548</v>
      </c>
      <c r="F70" s="68">
        <f>'Conv.'!N4</f>
        <v>5459.91</v>
      </c>
      <c r="G70" s="67"/>
      <c r="H70" s="113"/>
      <c r="I70" s="103"/>
      <c r="J70" s="103"/>
    </row>
    <row r="71" spans="1:10" ht="12.75">
      <c r="A71" s="65" t="s">
        <v>1300</v>
      </c>
      <c r="B71" s="68">
        <f>SUM(B62:B70)</f>
        <v>935231.4507121687</v>
      </c>
      <c r="C71" s="68">
        <f>SUM(C62:C70)</f>
        <v>989288.9304756415</v>
      </c>
      <c r="D71" s="68">
        <f>SUM(D62:D70)</f>
        <v>757845.1417375423</v>
      </c>
      <c r="E71" s="68">
        <f>SUM(E62:E70)</f>
        <v>793843.8722381173</v>
      </c>
      <c r="F71" s="68">
        <f>SUM(F62:F70)</f>
        <v>3476209.3900000015</v>
      </c>
      <c r="G71" s="114"/>
      <c r="H71" s="90"/>
      <c r="I71" s="103"/>
      <c r="J71" s="103"/>
    </row>
    <row r="73" ht="12.75">
      <c r="F73" s="105"/>
    </row>
  </sheetData>
  <mergeCells count="2">
    <mergeCell ref="A9:D9"/>
    <mergeCell ref="A17:D17"/>
  </mergeCells>
  <printOptions gridLines="1" horizontalCentered="1"/>
  <pageMargins left="0" right="0" top="0.984251968503937" bottom="0.984251968503937" header="0.31496062992125984" footer="0.5118110236220472"/>
  <pageSetup horizontalDpi="600" verticalDpi="600" orientation="landscape" paperSize="9" scale="80" r:id="rId1"/>
  <headerFooter alignWithMargins="0">
    <oddHeader xml:space="preserve">&amp;C&amp;"Arial,Grassetto"MINISTERO DELL'ISTRUZIONE 
&amp;"Arial,Normale"UFFICIO SCOLASTICO REGIONALE PER LA CAMPANIA
Ufficio VII - Amministrazione e Gestione delle Risorse Finanziarie 
POF anno scolastico 2005-2006 </oddHeader>
    <oddFooter>&amp;L&amp;F
&amp;A
&amp;CPag.&amp;P di &amp;N&amp;RIL DIRIGENTE   . 
Giuseppe De Colibus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="75" zoomScaleNormal="75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M10" sqref="M10"/>
    </sheetView>
  </sheetViews>
  <sheetFormatPr defaultColWidth="9.140625" defaultRowHeight="12.75"/>
  <cols>
    <col min="1" max="1" width="3.00390625" style="0" bestFit="1" customWidth="1"/>
    <col min="2" max="2" width="11.140625" style="0" bestFit="1" customWidth="1"/>
    <col min="3" max="3" width="10.140625" style="0" bestFit="1" customWidth="1"/>
    <col min="4" max="4" width="13.57421875" style="0" bestFit="1" customWidth="1"/>
    <col min="5" max="5" width="11.140625" style="0" customWidth="1"/>
    <col min="11" max="14" width="9.28125" style="0" bestFit="1" customWidth="1"/>
  </cols>
  <sheetData>
    <row r="1" spans="1:14" ht="63.75">
      <c r="A1" s="1" t="s">
        <v>1</v>
      </c>
      <c r="B1" s="2" t="s">
        <v>2</v>
      </c>
      <c r="C1" s="8" t="s">
        <v>3</v>
      </c>
      <c r="D1" s="9" t="s">
        <v>4</v>
      </c>
      <c r="E1" s="9" t="s">
        <v>5</v>
      </c>
      <c r="F1" s="51" t="s">
        <v>1331</v>
      </c>
      <c r="G1" s="51" t="s">
        <v>1332</v>
      </c>
      <c r="H1" s="51" t="s">
        <v>1333</v>
      </c>
      <c r="I1" s="52" t="s">
        <v>1334</v>
      </c>
      <c r="J1" s="66" t="s">
        <v>1326</v>
      </c>
      <c r="K1" s="66" t="s">
        <v>1327</v>
      </c>
      <c r="L1" s="66" t="s">
        <v>1328</v>
      </c>
      <c r="M1" s="66" t="s">
        <v>1329</v>
      </c>
      <c r="N1" s="66" t="s">
        <v>1330</v>
      </c>
    </row>
    <row r="2" spans="1:14" ht="12.75">
      <c r="A2" s="4">
        <v>1</v>
      </c>
      <c r="B2" s="15" t="s">
        <v>1276</v>
      </c>
      <c r="C2" s="15" t="s">
        <v>1277</v>
      </c>
      <c r="D2" s="15" t="s">
        <v>968</v>
      </c>
      <c r="E2" s="6" t="s">
        <v>0</v>
      </c>
      <c r="F2" s="30">
        <v>32</v>
      </c>
      <c r="G2" s="30">
        <v>433</v>
      </c>
      <c r="H2" s="73">
        <v>89</v>
      </c>
      <c r="I2" s="73">
        <v>375</v>
      </c>
      <c r="J2" s="71">
        <f>F2*RIEPILOGO!F3</f>
        <v>859.3162323137044</v>
      </c>
      <c r="K2" s="71">
        <f>G2*RIEPILOGO!D3</f>
        <v>1150.4719041294768</v>
      </c>
      <c r="L2" s="71">
        <f>(32+89)*RIEPILOGO!F4</f>
        <v>1850.230264729175</v>
      </c>
      <c r="M2" s="71">
        <f>(433+375)*RIEPILOGO!D4</f>
        <v>1180.143784014054</v>
      </c>
      <c r="N2" s="72">
        <f>ROUND(J2+K2+L2+M2,2)</f>
        <v>5040.16</v>
      </c>
    </row>
    <row r="3" spans="1:14" ht="12.75">
      <c r="A3" s="4">
        <v>2</v>
      </c>
      <c r="B3" s="15" t="s">
        <v>1278</v>
      </c>
      <c r="C3" s="15" t="s">
        <v>1279</v>
      </c>
      <c r="D3" s="15" t="s">
        <v>769</v>
      </c>
      <c r="E3" s="6" t="s">
        <v>0</v>
      </c>
      <c r="F3" s="30">
        <v>4</v>
      </c>
      <c r="G3" s="30">
        <v>61</v>
      </c>
      <c r="H3" s="73">
        <v>0</v>
      </c>
      <c r="I3" s="73">
        <v>0</v>
      </c>
      <c r="J3" s="71">
        <f>F3*RIEPILOGO!F3</f>
        <v>107.41452903921305</v>
      </c>
      <c r="K3" s="71">
        <f>G3*RIEPILOGO!D3</f>
        <v>162.07571859560758</v>
      </c>
      <c r="L3" s="71">
        <f>(4+0)*RIEPILOGO!F4</f>
        <v>61.16463685055124</v>
      </c>
      <c r="M3" s="71">
        <f>(61+0)*RIEPILOGO!D4</f>
        <v>89.09501339710062</v>
      </c>
      <c r="N3" s="72">
        <f>ROUND(J3+K3+L3+M3,2)</f>
        <v>419.75</v>
      </c>
    </row>
    <row r="4" spans="5:14" ht="12.75">
      <c r="E4" s="70" t="s">
        <v>1310</v>
      </c>
      <c r="F4" s="30">
        <f>SUM(F2:F3)</f>
        <v>36</v>
      </c>
      <c r="G4" s="30">
        <f>SUM(G2:G3)</f>
        <v>494</v>
      </c>
      <c r="H4" s="30">
        <f aca="true" t="shared" si="0" ref="H4:N4">SUM(H2:H3)</f>
        <v>89</v>
      </c>
      <c r="I4" s="30">
        <f t="shared" si="0"/>
        <v>375</v>
      </c>
      <c r="J4" s="69">
        <f t="shared" si="0"/>
        <v>966.7307613529174</v>
      </c>
      <c r="K4" s="69">
        <f t="shared" si="0"/>
        <v>1312.5476227250845</v>
      </c>
      <c r="L4" s="69">
        <f t="shared" si="0"/>
        <v>1911.3949015797261</v>
      </c>
      <c r="M4" s="69">
        <f t="shared" si="0"/>
        <v>1269.2387974111548</v>
      </c>
      <c r="N4" s="69">
        <f t="shared" si="0"/>
        <v>5459.91</v>
      </c>
    </row>
  </sheetData>
  <printOptions gridLines="1" horizontalCentered="1"/>
  <pageMargins left="0" right="0" top="0.984251968503937" bottom="0.984251968503937" header="0.31496062992125984" footer="0.5118110236220472"/>
  <pageSetup horizontalDpi="600" verticalDpi="600" orientation="landscape" paperSize="9" scale="85" r:id="rId1"/>
  <headerFooter alignWithMargins="0">
    <oddHeader xml:space="preserve">&amp;C&amp;"Arial,Grassetto"MINISTERO DELL'ISTRUZIONE 
&amp;"Arial,Normale"UFFICIO SCOLASTICO REGIONALE PER LA CAMPANIA
Ufficio VII - Amministrazione e Gestione delle Risorse Finanziarie 
POF anno scolastico 2005-2006 </oddHeader>
    <oddFooter>&amp;L&amp;F
&amp;A
&amp;CPag.&amp;P di &amp;N&amp;RIL DIRIGENTE   . 
Giuseppe De Colibus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3"/>
  <sheetViews>
    <sheetView zoomScale="75" zoomScaleNormal="75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activeCellId="1" sqref="A1:IV1 F2"/>
    </sheetView>
  </sheetViews>
  <sheetFormatPr defaultColWidth="9.140625" defaultRowHeight="12.75"/>
  <cols>
    <col min="1" max="1" width="4.7109375" style="63" customWidth="1"/>
    <col min="2" max="2" width="11.421875" style="63" bestFit="1" customWidth="1"/>
    <col min="3" max="3" width="8.140625" style="63" bestFit="1" customWidth="1"/>
    <col min="4" max="4" width="9.57421875" style="63" bestFit="1" customWidth="1"/>
    <col min="5" max="5" width="27.7109375" style="63" bestFit="1" customWidth="1"/>
    <col min="6" max="7" width="9.140625" style="63" customWidth="1"/>
    <col min="8" max="8" width="11.28125" style="103" bestFit="1" customWidth="1"/>
    <col min="9" max="11" width="11.28125" style="63" bestFit="1" customWidth="1"/>
    <col min="12" max="12" width="12.8515625" style="63" bestFit="1" customWidth="1"/>
    <col min="13" max="16384" width="9.140625" style="63" customWidth="1"/>
  </cols>
  <sheetData>
    <row r="1" spans="1:12" ht="38.25">
      <c r="A1" s="28" t="s">
        <v>1</v>
      </c>
      <c r="B1" s="29" t="s">
        <v>2</v>
      </c>
      <c r="C1" s="28" t="s">
        <v>3</v>
      </c>
      <c r="D1" s="30" t="s">
        <v>4</v>
      </c>
      <c r="E1" s="30" t="s">
        <v>5</v>
      </c>
      <c r="F1" s="30" t="s">
        <v>1280</v>
      </c>
      <c r="G1" s="30" t="s">
        <v>1281</v>
      </c>
      <c r="H1" s="109" t="s">
        <v>1326</v>
      </c>
      <c r="I1" s="110" t="s">
        <v>1327</v>
      </c>
      <c r="J1" s="110" t="s">
        <v>1328</v>
      </c>
      <c r="K1" s="110" t="s">
        <v>1329</v>
      </c>
      <c r="L1" s="110" t="s">
        <v>1330</v>
      </c>
    </row>
    <row r="2" spans="1:12" ht="12.75">
      <c r="A2" s="4">
        <v>1</v>
      </c>
      <c r="B2" s="5" t="s">
        <v>6</v>
      </c>
      <c r="C2" s="4" t="s">
        <v>7</v>
      </c>
      <c r="D2" s="6" t="s">
        <v>8</v>
      </c>
      <c r="E2" s="4" t="s">
        <v>0</v>
      </c>
      <c r="F2" s="30">
        <v>91</v>
      </c>
      <c r="G2" s="30">
        <v>1354</v>
      </c>
      <c r="H2" s="111">
        <f>F2*RIEPILOGO!F$3</f>
        <v>2443.680535642097</v>
      </c>
      <c r="I2" s="111">
        <f>G2*RIEPILOGO!D$3</f>
        <v>3597.549557023814</v>
      </c>
      <c r="J2" s="111">
        <f>F2*RIEPILOGO!F$4</f>
        <v>1391.4954883500407</v>
      </c>
      <c r="K2" s="111">
        <f>G2*RIEPILOGO!D$4</f>
        <v>1977.6171826176103</v>
      </c>
      <c r="L2" s="112">
        <f>ROUND(H2+I2+J2+K2,2)+0.01</f>
        <v>9410.35</v>
      </c>
    </row>
    <row r="3" spans="1:12" ht="12.75">
      <c r="A3" s="4">
        <v>2</v>
      </c>
      <c r="B3" s="5" t="s">
        <v>9</v>
      </c>
      <c r="C3" s="4" t="s">
        <v>7</v>
      </c>
      <c r="D3" s="6" t="s">
        <v>10</v>
      </c>
      <c r="E3" s="4" t="s">
        <v>0</v>
      </c>
      <c r="F3" s="30">
        <v>61</v>
      </c>
      <c r="G3" s="30">
        <v>796</v>
      </c>
      <c r="H3" s="111">
        <f>F3*RIEPILOGO!F$3</f>
        <v>1638.071567847999</v>
      </c>
      <c r="I3" s="111">
        <f>G3*RIEPILOGO!D$3</f>
        <v>2114.9552787230105</v>
      </c>
      <c r="J3" s="111">
        <f>F3*RIEPILOGO!F$4</f>
        <v>932.7607119709064</v>
      </c>
      <c r="K3" s="111">
        <f>G3*RIEPILOGO!D$4</f>
        <v>1162.616896132657</v>
      </c>
      <c r="L3" s="68">
        <f aca="true" t="shared" si="0" ref="L3:L66">ROUND(H3+I3+J3+K3,2)</f>
        <v>5848.4</v>
      </c>
    </row>
    <row r="4" spans="1:12" ht="12.75">
      <c r="A4" s="4">
        <v>3</v>
      </c>
      <c r="B4" s="5" t="s">
        <v>11</v>
      </c>
      <c r="C4" s="4" t="s">
        <v>7</v>
      </c>
      <c r="D4" s="6" t="s">
        <v>12</v>
      </c>
      <c r="E4" s="4" t="s">
        <v>0</v>
      </c>
      <c r="F4" s="30">
        <v>82</v>
      </c>
      <c r="G4" s="30">
        <v>854</v>
      </c>
      <c r="H4" s="111">
        <f>F4*RIEPILOGO!F$3</f>
        <v>2201.9978453038675</v>
      </c>
      <c r="I4" s="111">
        <f>G4*RIEPILOGO!D$3</f>
        <v>2269.060060338506</v>
      </c>
      <c r="J4" s="111">
        <f>F4*RIEPILOGO!F$4</f>
        <v>1253.8750554363005</v>
      </c>
      <c r="K4" s="111">
        <f>G4*RIEPILOGO!D$4</f>
        <v>1247.3301875594086</v>
      </c>
      <c r="L4" s="68">
        <f t="shared" si="0"/>
        <v>6972.26</v>
      </c>
    </row>
    <row r="5" spans="1:12" ht="12.75">
      <c r="A5" s="4">
        <v>4</v>
      </c>
      <c r="B5" s="5" t="s">
        <v>13</v>
      </c>
      <c r="C5" s="4" t="s">
        <v>7</v>
      </c>
      <c r="D5" s="6" t="s">
        <v>14</v>
      </c>
      <c r="E5" s="4" t="s">
        <v>0</v>
      </c>
      <c r="F5" s="30">
        <v>72</v>
      </c>
      <c r="G5" s="30">
        <v>840</v>
      </c>
      <c r="H5" s="111">
        <f>F5*RIEPILOGO!F$3</f>
        <v>1933.4615227058348</v>
      </c>
      <c r="I5" s="111">
        <f>G5*RIEPILOGO!D$3</f>
        <v>2231.8623544313173</v>
      </c>
      <c r="J5" s="111">
        <f>F5*RIEPILOGO!F$4</f>
        <v>1100.9634633099224</v>
      </c>
      <c r="K5" s="111">
        <f>G5*RIEPILOGO!D$4</f>
        <v>1226.882151697779</v>
      </c>
      <c r="L5" s="68">
        <f t="shared" si="0"/>
        <v>6493.17</v>
      </c>
    </row>
    <row r="6" spans="1:12" ht="12.75">
      <c r="A6" s="4">
        <v>5</v>
      </c>
      <c r="B6" s="5" t="s">
        <v>15</v>
      </c>
      <c r="C6" s="4" t="s">
        <v>7</v>
      </c>
      <c r="D6" s="6" t="s">
        <v>16</v>
      </c>
      <c r="E6" s="4" t="s">
        <v>0</v>
      </c>
      <c r="F6" s="30">
        <v>86</v>
      </c>
      <c r="G6" s="30">
        <v>879</v>
      </c>
      <c r="H6" s="111">
        <f>F6*RIEPILOGO!F$3</f>
        <v>2309.4123743430805</v>
      </c>
      <c r="I6" s="111">
        <f>G6*RIEPILOGO!D$3</f>
        <v>2335.4845351727713</v>
      </c>
      <c r="J6" s="111">
        <f>F6*RIEPILOGO!F$4</f>
        <v>1315.0396922868517</v>
      </c>
      <c r="K6" s="111">
        <f>G6*RIEPILOGO!D$4</f>
        <v>1283.8445373123186</v>
      </c>
      <c r="L6" s="68">
        <f t="shared" si="0"/>
        <v>7243.78</v>
      </c>
    </row>
    <row r="7" spans="1:12" ht="12.75">
      <c r="A7" s="4">
        <v>6</v>
      </c>
      <c r="B7" s="5" t="s">
        <v>17</v>
      </c>
      <c r="C7" s="4" t="s">
        <v>7</v>
      </c>
      <c r="D7" s="6" t="s">
        <v>18</v>
      </c>
      <c r="E7" s="4" t="s">
        <v>0</v>
      </c>
      <c r="F7" s="30">
        <v>111</v>
      </c>
      <c r="G7" s="30">
        <v>1221</v>
      </c>
      <c r="H7" s="111">
        <f>F7*RIEPILOGO!F$3</f>
        <v>2980.7531808381623</v>
      </c>
      <c r="I7" s="111">
        <f>G7*RIEPILOGO!D$3</f>
        <v>3244.171350905522</v>
      </c>
      <c r="J7" s="111">
        <f>F7*RIEPILOGO!F$4</f>
        <v>1697.3186726027968</v>
      </c>
      <c r="K7" s="111">
        <f>G7*RIEPILOGO!D$4</f>
        <v>1783.3608419321286</v>
      </c>
      <c r="L7" s="68">
        <f t="shared" si="0"/>
        <v>9705.6</v>
      </c>
    </row>
    <row r="8" spans="1:12" ht="12.75">
      <c r="A8" s="4">
        <v>7</v>
      </c>
      <c r="B8" s="5" t="s">
        <v>19</v>
      </c>
      <c r="C8" s="4" t="s">
        <v>7</v>
      </c>
      <c r="D8" s="6" t="s">
        <v>20</v>
      </c>
      <c r="E8" s="4" t="s">
        <v>0</v>
      </c>
      <c r="F8" s="30">
        <v>75</v>
      </c>
      <c r="G8" s="30">
        <v>914</v>
      </c>
      <c r="H8" s="111">
        <f>F8*RIEPILOGO!F$3</f>
        <v>2014.0224194852447</v>
      </c>
      <c r="I8" s="111">
        <f>G8*RIEPILOGO!D$3</f>
        <v>2428.478799940743</v>
      </c>
      <c r="J8" s="111">
        <f>F8*RIEPILOGO!F$4</f>
        <v>1146.8369409478357</v>
      </c>
      <c r="K8" s="111">
        <f>G8*RIEPILOGO!D$4</f>
        <v>1334.9646269663926</v>
      </c>
      <c r="L8" s="68">
        <f t="shared" si="0"/>
        <v>6924.3</v>
      </c>
    </row>
    <row r="9" spans="1:12" ht="12.75">
      <c r="A9" s="4">
        <v>8</v>
      </c>
      <c r="B9" s="5" t="s">
        <v>21</v>
      </c>
      <c r="C9" s="4" t="s">
        <v>7</v>
      </c>
      <c r="D9" s="6" t="s">
        <v>22</v>
      </c>
      <c r="E9" s="4" t="s">
        <v>0</v>
      </c>
      <c r="F9" s="30">
        <v>59</v>
      </c>
      <c r="G9" s="30">
        <v>675</v>
      </c>
      <c r="H9" s="111">
        <f>F9*RIEPILOGO!F$3</f>
        <v>1584.3643033283925</v>
      </c>
      <c r="I9" s="111">
        <f>G9*RIEPILOGO!D$3</f>
        <v>1793.460820525166</v>
      </c>
      <c r="J9" s="111">
        <f>F9*RIEPILOGO!F$4</f>
        <v>902.1783935456308</v>
      </c>
      <c r="K9" s="111">
        <f>G9*RIEPILOGO!D$4</f>
        <v>985.8874433285723</v>
      </c>
      <c r="L9" s="68">
        <f t="shared" si="0"/>
        <v>5265.89</v>
      </c>
    </row>
    <row r="10" spans="1:12" ht="12.75">
      <c r="A10" s="4">
        <v>9</v>
      </c>
      <c r="B10" s="5" t="s">
        <v>23</v>
      </c>
      <c r="C10" s="4" t="s">
        <v>7</v>
      </c>
      <c r="D10" s="6" t="s">
        <v>24</v>
      </c>
      <c r="E10" s="4" t="s">
        <v>0</v>
      </c>
      <c r="F10" s="30">
        <v>69</v>
      </c>
      <c r="G10" s="30">
        <v>948</v>
      </c>
      <c r="H10" s="111">
        <f>F10*RIEPILOGO!F$3</f>
        <v>1852.9006259264252</v>
      </c>
      <c r="I10" s="111">
        <f>G10*RIEPILOGO!D$3</f>
        <v>2518.816085715344</v>
      </c>
      <c r="J10" s="111">
        <f>F10*RIEPILOGO!F$4</f>
        <v>1055.0899856720089</v>
      </c>
      <c r="K10" s="111">
        <f>G10*RIEPILOGO!D$4</f>
        <v>1384.6241426303504</v>
      </c>
      <c r="L10" s="68">
        <f t="shared" si="0"/>
        <v>6811.43</v>
      </c>
    </row>
    <row r="11" spans="1:12" ht="12.75">
      <c r="A11" s="4">
        <v>10</v>
      </c>
      <c r="B11" s="5" t="s">
        <v>25</v>
      </c>
      <c r="C11" s="4" t="s">
        <v>7</v>
      </c>
      <c r="D11" s="6" t="s">
        <v>26</v>
      </c>
      <c r="E11" s="4" t="s">
        <v>0</v>
      </c>
      <c r="F11" s="30">
        <v>75</v>
      </c>
      <c r="G11" s="30">
        <v>825</v>
      </c>
      <c r="H11" s="111">
        <f>F11*RIEPILOGO!F$3</f>
        <v>2014.0224194852447</v>
      </c>
      <c r="I11" s="111">
        <f>G11*RIEPILOGO!D$3</f>
        <v>2192.0076695307584</v>
      </c>
      <c r="J11" s="111">
        <f>F11*RIEPILOGO!F$4</f>
        <v>1146.8369409478357</v>
      </c>
      <c r="K11" s="111">
        <f>G11*RIEPILOGO!D$4</f>
        <v>1204.9735418460327</v>
      </c>
      <c r="L11" s="68">
        <f t="shared" si="0"/>
        <v>6557.84</v>
      </c>
    </row>
    <row r="12" spans="1:12" ht="12.75">
      <c r="A12" s="4">
        <v>11</v>
      </c>
      <c r="B12" s="5" t="s">
        <v>27</v>
      </c>
      <c r="C12" s="4" t="s">
        <v>7</v>
      </c>
      <c r="D12" s="6" t="s">
        <v>28</v>
      </c>
      <c r="E12" s="4" t="s">
        <v>0</v>
      </c>
      <c r="F12" s="30">
        <v>63</v>
      </c>
      <c r="G12" s="30">
        <v>645</v>
      </c>
      <c r="H12" s="111">
        <f>F12*RIEPILOGO!F$3</f>
        <v>1691.7788323676054</v>
      </c>
      <c r="I12" s="111">
        <f>G12*RIEPILOGO!D$3</f>
        <v>1713.7514507240473</v>
      </c>
      <c r="J12" s="111">
        <f>F12*RIEPILOGO!F$4</f>
        <v>963.343030396182</v>
      </c>
      <c r="K12" s="111">
        <f>G12*RIEPILOGO!D$4</f>
        <v>942.0702236250802</v>
      </c>
      <c r="L12" s="68">
        <f t="shared" si="0"/>
        <v>5310.94</v>
      </c>
    </row>
    <row r="13" spans="1:12" ht="12.75">
      <c r="A13" s="4">
        <v>12</v>
      </c>
      <c r="B13" s="5" t="s">
        <v>29</v>
      </c>
      <c r="C13" s="4" t="s">
        <v>7</v>
      </c>
      <c r="D13" s="6" t="s">
        <v>30</v>
      </c>
      <c r="E13" s="4" t="s">
        <v>0</v>
      </c>
      <c r="F13" s="30">
        <v>53</v>
      </c>
      <c r="G13" s="30">
        <v>545</v>
      </c>
      <c r="H13" s="111">
        <f>F13*RIEPILOGO!F$3</f>
        <v>1423.242509769573</v>
      </c>
      <c r="I13" s="111">
        <f>G13*RIEPILOGO!D$3</f>
        <v>1448.0535513869856</v>
      </c>
      <c r="J13" s="111">
        <f>F13*RIEPILOGO!F$4</f>
        <v>810.431438269804</v>
      </c>
      <c r="K13" s="111">
        <f>G13*RIEPILOGO!D$4</f>
        <v>796.0128246134399</v>
      </c>
      <c r="L13" s="68">
        <f t="shared" si="0"/>
        <v>4477.74</v>
      </c>
    </row>
    <row r="14" spans="1:12" ht="12.75">
      <c r="A14" s="4">
        <v>13</v>
      </c>
      <c r="B14" s="5" t="s">
        <v>31</v>
      </c>
      <c r="C14" s="4" t="s">
        <v>7</v>
      </c>
      <c r="D14" s="6" t="s">
        <v>32</v>
      </c>
      <c r="E14" s="4" t="s">
        <v>0</v>
      </c>
      <c r="F14" s="30">
        <v>60</v>
      </c>
      <c r="G14" s="30">
        <v>705</v>
      </c>
      <c r="H14" s="111">
        <f>F14*RIEPILOGO!F$3</f>
        <v>1611.2179355881958</v>
      </c>
      <c r="I14" s="111">
        <f>G14*RIEPILOGO!D$3</f>
        <v>1873.1701903262842</v>
      </c>
      <c r="J14" s="111">
        <f>F14*RIEPILOGO!F$4</f>
        <v>917.4695527582686</v>
      </c>
      <c r="K14" s="111">
        <f>G14*RIEPILOGO!D$4</f>
        <v>1029.7046630320644</v>
      </c>
      <c r="L14" s="68">
        <f t="shared" si="0"/>
        <v>5431.56</v>
      </c>
    </row>
    <row r="15" spans="1:12" ht="12.75">
      <c r="A15" s="4">
        <v>14</v>
      </c>
      <c r="B15" s="5" t="s">
        <v>33</v>
      </c>
      <c r="C15" s="4" t="s">
        <v>7</v>
      </c>
      <c r="D15" s="6" t="s">
        <v>34</v>
      </c>
      <c r="E15" s="4" t="s">
        <v>0</v>
      </c>
      <c r="F15" s="30">
        <v>72</v>
      </c>
      <c r="G15" s="30">
        <v>857</v>
      </c>
      <c r="H15" s="111">
        <f>F15*RIEPILOGO!F$3</f>
        <v>1933.4615227058348</v>
      </c>
      <c r="I15" s="111">
        <f>G15*RIEPILOGO!D$3</f>
        <v>2277.030997318618</v>
      </c>
      <c r="J15" s="111">
        <f>F15*RIEPILOGO!F$4</f>
        <v>1100.9634633099224</v>
      </c>
      <c r="K15" s="111">
        <f>G15*RIEPILOGO!D$4</f>
        <v>1251.7119095297578</v>
      </c>
      <c r="L15" s="68">
        <f t="shared" si="0"/>
        <v>6563.17</v>
      </c>
    </row>
    <row r="16" spans="1:12" ht="12.75">
      <c r="A16" s="4">
        <v>15</v>
      </c>
      <c r="B16" s="5" t="s">
        <v>35</v>
      </c>
      <c r="C16" s="4" t="s">
        <v>7</v>
      </c>
      <c r="D16" s="6" t="s">
        <v>36</v>
      </c>
      <c r="E16" s="4" t="s">
        <v>0</v>
      </c>
      <c r="F16" s="30">
        <v>58</v>
      </c>
      <c r="G16" s="30">
        <v>767</v>
      </c>
      <c r="H16" s="111">
        <f>F16*RIEPILOGO!F$3</f>
        <v>1557.5106710685893</v>
      </c>
      <c r="I16" s="111">
        <f>G16*RIEPILOGO!D$3</f>
        <v>2037.9028879152625</v>
      </c>
      <c r="J16" s="111">
        <f>F16*RIEPILOGO!F$4</f>
        <v>886.887234332993</v>
      </c>
      <c r="K16" s="111">
        <f>G16*RIEPILOGO!D$4</f>
        <v>1120.2602504192814</v>
      </c>
      <c r="L16" s="68">
        <f t="shared" si="0"/>
        <v>5602.56</v>
      </c>
    </row>
    <row r="17" spans="1:12" ht="12.75">
      <c r="A17" s="4">
        <v>16</v>
      </c>
      <c r="B17" s="5" t="s">
        <v>37</v>
      </c>
      <c r="C17" s="4" t="s">
        <v>7</v>
      </c>
      <c r="D17" s="6" t="s">
        <v>38</v>
      </c>
      <c r="E17" s="4" t="s">
        <v>0</v>
      </c>
      <c r="F17" s="30">
        <v>78</v>
      </c>
      <c r="G17" s="30">
        <v>1071</v>
      </c>
      <c r="H17" s="111">
        <f>F17*RIEPILOGO!F$3</f>
        <v>2094.5833162646545</v>
      </c>
      <c r="I17" s="111">
        <f>G17*RIEPILOGO!D$3</f>
        <v>2845.62450189993</v>
      </c>
      <c r="J17" s="111">
        <f>F17*RIEPILOGO!F$4</f>
        <v>1192.7104185857493</v>
      </c>
      <c r="K17" s="111">
        <f>G17*RIEPILOGO!D$4</f>
        <v>1564.2747434146681</v>
      </c>
      <c r="L17" s="68">
        <f t="shared" si="0"/>
        <v>7697.19</v>
      </c>
    </row>
    <row r="18" spans="1:12" ht="12.75">
      <c r="A18" s="4">
        <v>17</v>
      </c>
      <c r="B18" s="5" t="s">
        <v>39</v>
      </c>
      <c r="C18" s="4" t="s">
        <v>7</v>
      </c>
      <c r="D18" s="6" t="s">
        <v>40</v>
      </c>
      <c r="E18" s="4" t="s">
        <v>0</v>
      </c>
      <c r="F18" s="30">
        <v>66</v>
      </c>
      <c r="G18" s="30">
        <v>746</v>
      </c>
      <c r="H18" s="111">
        <f>F18*RIEPILOGO!F$3</f>
        <v>1772.3397291470153</v>
      </c>
      <c r="I18" s="111">
        <f>G18*RIEPILOGO!D$3</f>
        <v>1982.1063290544796</v>
      </c>
      <c r="J18" s="111">
        <f>F18*RIEPILOGO!F$4</f>
        <v>1009.2165080340955</v>
      </c>
      <c r="K18" s="111">
        <f>G18*RIEPILOGO!D$4</f>
        <v>1089.5881966268369</v>
      </c>
      <c r="L18" s="68">
        <f t="shared" si="0"/>
        <v>5853.25</v>
      </c>
    </row>
    <row r="19" spans="1:12" ht="12.75">
      <c r="A19" s="4">
        <v>18</v>
      </c>
      <c r="B19" s="5" t="s">
        <v>41</v>
      </c>
      <c r="C19" s="4" t="s">
        <v>7</v>
      </c>
      <c r="D19" s="6" t="s">
        <v>42</v>
      </c>
      <c r="E19" s="4" t="s">
        <v>0</v>
      </c>
      <c r="F19" s="30">
        <v>101</v>
      </c>
      <c r="G19" s="30">
        <v>971</v>
      </c>
      <c r="H19" s="111">
        <f>F19*RIEPILOGO!F$3</f>
        <v>2712.2168582401296</v>
      </c>
      <c r="I19" s="111">
        <f>G19*RIEPILOGO!D$3</f>
        <v>2579.926602562868</v>
      </c>
      <c r="J19" s="111">
        <f>F19*RIEPILOGO!F$4</f>
        <v>1544.4070804764187</v>
      </c>
      <c r="K19" s="111">
        <f>G19*RIEPILOGO!D$4</f>
        <v>1418.2173444030277</v>
      </c>
      <c r="L19" s="68">
        <f t="shared" si="0"/>
        <v>8254.77</v>
      </c>
    </row>
    <row r="20" spans="1:12" ht="12.75">
      <c r="A20" s="4">
        <v>19</v>
      </c>
      <c r="B20" s="5" t="s">
        <v>43</v>
      </c>
      <c r="C20" s="4" t="s">
        <v>7</v>
      </c>
      <c r="D20" s="6" t="s">
        <v>44</v>
      </c>
      <c r="E20" s="4" t="s">
        <v>0</v>
      </c>
      <c r="F20" s="30">
        <v>70</v>
      </c>
      <c r="G20" s="30">
        <v>870</v>
      </c>
      <c r="H20" s="111">
        <f>F20*RIEPILOGO!F$3</f>
        <v>1879.7542581862283</v>
      </c>
      <c r="I20" s="111">
        <f>G20*RIEPILOGO!D$3</f>
        <v>2311.571724232436</v>
      </c>
      <c r="J20" s="111">
        <f>F20*RIEPILOGO!F$4</f>
        <v>1070.3811448846468</v>
      </c>
      <c r="K20" s="111">
        <f>G20*RIEPILOGO!D$4</f>
        <v>1270.699371401271</v>
      </c>
      <c r="L20" s="68">
        <f t="shared" si="0"/>
        <v>6532.41</v>
      </c>
    </row>
    <row r="21" spans="1:12" ht="12.75">
      <c r="A21" s="4">
        <v>20</v>
      </c>
      <c r="B21" s="5" t="s">
        <v>45</v>
      </c>
      <c r="C21" s="4" t="s">
        <v>7</v>
      </c>
      <c r="D21" s="6" t="s">
        <v>46</v>
      </c>
      <c r="E21" s="4" t="s">
        <v>0</v>
      </c>
      <c r="F21" s="30">
        <v>88</v>
      </c>
      <c r="G21" s="30">
        <v>1133</v>
      </c>
      <c r="H21" s="111">
        <f>F21*RIEPILOGO!F$3</f>
        <v>2363.119638862687</v>
      </c>
      <c r="I21" s="111">
        <f>G21*RIEPILOGO!D$3</f>
        <v>3010.357199488908</v>
      </c>
      <c r="J21" s="111">
        <f>F21*RIEPILOGO!F$4</f>
        <v>1345.6220107121273</v>
      </c>
      <c r="K21" s="111">
        <f>G21*RIEPILOGO!D$4</f>
        <v>1654.830330801885</v>
      </c>
      <c r="L21" s="68">
        <f t="shared" si="0"/>
        <v>8373.93</v>
      </c>
    </row>
    <row r="22" spans="1:12" ht="12.75">
      <c r="A22" s="4">
        <v>21</v>
      </c>
      <c r="B22" s="5" t="s">
        <v>47</v>
      </c>
      <c r="C22" s="4" t="s">
        <v>7</v>
      </c>
      <c r="D22" s="6" t="s">
        <v>48</v>
      </c>
      <c r="E22" s="4" t="s">
        <v>0</v>
      </c>
      <c r="F22" s="30">
        <v>81</v>
      </c>
      <c r="G22" s="30">
        <v>819</v>
      </c>
      <c r="H22" s="111">
        <f>F22*RIEPILOGO!F$3</f>
        <v>2175.144213044064</v>
      </c>
      <c r="I22" s="111">
        <f>G22*RIEPILOGO!D$3</f>
        <v>2176.0657955705346</v>
      </c>
      <c r="J22" s="111">
        <f>F22*RIEPILOGO!F$4</f>
        <v>1238.5838962236626</v>
      </c>
      <c r="K22" s="111">
        <f>G22*RIEPILOGO!D$4</f>
        <v>1196.2100979053344</v>
      </c>
      <c r="L22" s="68">
        <f t="shared" si="0"/>
        <v>6786</v>
      </c>
    </row>
    <row r="23" spans="1:12" ht="12.75">
      <c r="A23" s="4">
        <v>22</v>
      </c>
      <c r="B23" s="5" t="s">
        <v>49</v>
      </c>
      <c r="C23" s="4" t="s">
        <v>7</v>
      </c>
      <c r="D23" s="6" t="s">
        <v>50</v>
      </c>
      <c r="E23" s="4" t="s">
        <v>0</v>
      </c>
      <c r="F23" s="30">
        <v>70</v>
      </c>
      <c r="G23" s="30">
        <v>732</v>
      </c>
      <c r="H23" s="111">
        <f>F23*RIEPILOGO!F$3</f>
        <v>1879.7542581862283</v>
      </c>
      <c r="I23" s="111">
        <f>G23*RIEPILOGO!D$3</f>
        <v>1944.9086231472909</v>
      </c>
      <c r="J23" s="111">
        <f>F23*RIEPILOGO!F$4</f>
        <v>1070.3811448846468</v>
      </c>
      <c r="K23" s="111">
        <f>G23*RIEPILOGO!D$4</f>
        <v>1069.1401607652074</v>
      </c>
      <c r="L23" s="68">
        <f t="shared" si="0"/>
        <v>5964.18</v>
      </c>
    </row>
    <row r="24" spans="1:12" ht="12.75">
      <c r="A24" s="4">
        <v>23</v>
      </c>
      <c r="B24" s="5" t="s">
        <v>51</v>
      </c>
      <c r="C24" s="4" t="s">
        <v>7</v>
      </c>
      <c r="D24" s="6" t="s">
        <v>52</v>
      </c>
      <c r="E24" s="4" t="s">
        <v>0</v>
      </c>
      <c r="F24" s="30">
        <v>75</v>
      </c>
      <c r="G24" s="30">
        <v>999</v>
      </c>
      <c r="H24" s="111">
        <f>F24*RIEPILOGO!F$3</f>
        <v>2014.0224194852447</v>
      </c>
      <c r="I24" s="111">
        <f>G24*RIEPILOGO!D$3</f>
        <v>2654.3220143772455</v>
      </c>
      <c r="J24" s="111">
        <f>F24*RIEPILOGO!F$4</f>
        <v>1146.8369409478357</v>
      </c>
      <c r="K24" s="111">
        <f>G24*RIEPILOGO!D$4</f>
        <v>1459.1134161262871</v>
      </c>
      <c r="L24" s="68">
        <f t="shared" si="0"/>
        <v>7274.29</v>
      </c>
    </row>
    <row r="25" spans="1:12" ht="12.75">
      <c r="A25" s="4">
        <v>24</v>
      </c>
      <c r="B25" s="5" t="s">
        <v>53</v>
      </c>
      <c r="C25" s="4" t="s">
        <v>7</v>
      </c>
      <c r="D25" s="6" t="s">
        <v>54</v>
      </c>
      <c r="E25" s="4" t="s">
        <v>0</v>
      </c>
      <c r="F25" s="30">
        <v>117</v>
      </c>
      <c r="G25" s="30">
        <v>1361</v>
      </c>
      <c r="H25" s="111">
        <f>F25*RIEPILOGO!F$3</f>
        <v>3141.8749743969815</v>
      </c>
      <c r="I25" s="111">
        <f>G25*RIEPILOGO!D$3</f>
        <v>3616.1484099774084</v>
      </c>
      <c r="J25" s="111">
        <f>F25*RIEPILOGO!F$4</f>
        <v>1789.0656278786237</v>
      </c>
      <c r="K25" s="111">
        <f>G25*RIEPILOGO!D$4</f>
        <v>1987.8412005484251</v>
      </c>
      <c r="L25" s="68">
        <f t="shared" si="0"/>
        <v>10534.93</v>
      </c>
    </row>
    <row r="26" spans="1:12" ht="12.75">
      <c r="A26" s="4">
        <v>25</v>
      </c>
      <c r="B26" s="5" t="s">
        <v>55</v>
      </c>
      <c r="C26" s="4" t="s">
        <v>7</v>
      </c>
      <c r="D26" s="6" t="s">
        <v>56</v>
      </c>
      <c r="E26" s="4" t="s">
        <v>0</v>
      </c>
      <c r="F26" s="30">
        <v>128</v>
      </c>
      <c r="G26" s="30">
        <v>1357</v>
      </c>
      <c r="H26" s="111">
        <f>F26*RIEPILOGO!F$3</f>
        <v>3437.2649292548176</v>
      </c>
      <c r="I26" s="111">
        <f>G26*RIEPILOGO!D$3</f>
        <v>3605.520494003926</v>
      </c>
      <c r="J26" s="111">
        <f>F26*RIEPILOGO!F$4</f>
        <v>1957.2683792176397</v>
      </c>
      <c r="K26" s="111">
        <f>G26*RIEPILOGO!D$4</f>
        <v>1981.9989045879595</v>
      </c>
      <c r="L26" s="68">
        <f t="shared" si="0"/>
        <v>10982.05</v>
      </c>
    </row>
    <row r="27" spans="1:12" ht="12.75">
      <c r="A27" s="4">
        <v>26</v>
      </c>
      <c r="B27" s="5" t="s">
        <v>57</v>
      </c>
      <c r="C27" s="4" t="s">
        <v>7</v>
      </c>
      <c r="D27" s="6" t="s">
        <v>58</v>
      </c>
      <c r="E27" s="4" t="s">
        <v>0</v>
      </c>
      <c r="F27" s="30">
        <v>73</v>
      </c>
      <c r="G27" s="30">
        <v>719</v>
      </c>
      <c r="H27" s="111">
        <f>F27*RIEPILOGO!F$3</f>
        <v>1960.3151549656382</v>
      </c>
      <c r="I27" s="111">
        <f>G27*RIEPILOGO!D$3</f>
        <v>1910.367896233473</v>
      </c>
      <c r="J27" s="111">
        <f>F27*RIEPILOGO!F$4</f>
        <v>1116.25462252256</v>
      </c>
      <c r="K27" s="111">
        <f>G27*RIEPILOGO!D$4</f>
        <v>1050.1526988936942</v>
      </c>
      <c r="L27" s="68">
        <f t="shared" si="0"/>
        <v>6037.09</v>
      </c>
    </row>
    <row r="28" spans="1:12" ht="12.75">
      <c r="A28" s="4">
        <v>27</v>
      </c>
      <c r="B28" s="5" t="s">
        <v>59</v>
      </c>
      <c r="C28" s="4" t="s">
        <v>7</v>
      </c>
      <c r="D28" s="6" t="s">
        <v>60</v>
      </c>
      <c r="E28" s="4" t="s">
        <v>0</v>
      </c>
      <c r="F28" s="30">
        <v>73</v>
      </c>
      <c r="G28" s="30">
        <v>817</v>
      </c>
      <c r="H28" s="111">
        <f>F28*RIEPILOGO!F$3</f>
        <v>1960.3151549656382</v>
      </c>
      <c r="I28" s="111">
        <f>G28*RIEPILOGO!D$3</f>
        <v>2170.7518375837935</v>
      </c>
      <c r="J28" s="111">
        <f>F28*RIEPILOGO!F$4</f>
        <v>1116.25462252256</v>
      </c>
      <c r="K28" s="111">
        <f>G28*RIEPILOGO!D$4</f>
        <v>1193.2889499251016</v>
      </c>
      <c r="L28" s="68">
        <f t="shared" si="0"/>
        <v>6440.61</v>
      </c>
    </row>
    <row r="29" spans="1:12" ht="12.75">
      <c r="A29" s="4">
        <v>28</v>
      </c>
      <c r="B29" s="5" t="s">
        <v>61</v>
      </c>
      <c r="C29" s="4" t="s">
        <v>7</v>
      </c>
      <c r="D29" s="6" t="s">
        <v>62</v>
      </c>
      <c r="E29" s="4" t="s">
        <v>0</v>
      </c>
      <c r="F29" s="30">
        <v>67</v>
      </c>
      <c r="G29" s="30">
        <v>686</v>
      </c>
      <c r="H29" s="111">
        <f>F29*RIEPILOGO!F$3</f>
        <v>1799.1933614068187</v>
      </c>
      <c r="I29" s="111">
        <f>G29*RIEPILOGO!D$3</f>
        <v>1822.6875894522427</v>
      </c>
      <c r="J29" s="111">
        <f>F29*RIEPILOGO!F$4</f>
        <v>1024.5076672467333</v>
      </c>
      <c r="K29" s="111">
        <f>G29*RIEPILOGO!D$4</f>
        <v>1001.9537572198527</v>
      </c>
      <c r="L29" s="68">
        <f t="shared" si="0"/>
        <v>5648.34</v>
      </c>
    </row>
    <row r="30" spans="1:12" ht="12.75">
      <c r="A30" s="4">
        <v>29</v>
      </c>
      <c r="B30" s="5" t="s">
        <v>63</v>
      </c>
      <c r="C30" s="4" t="s">
        <v>7</v>
      </c>
      <c r="D30" s="6" t="s">
        <v>64</v>
      </c>
      <c r="E30" s="4" t="s">
        <v>0</v>
      </c>
      <c r="F30" s="30">
        <v>59</v>
      </c>
      <c r="G30" s="30">
        <v>636</v>
      </c>
      <c r="H30" s="111">
        <f>F30*RIEPILOGO!F$3</f>
        <v>1584.3643033283925</v>
      </c>
      <c r="I30" s="111">
        <f>G30*RIEPILOGO!D$3</f>
        <v>1689.8386397837119</v>
      </c>
      <c r="J30" s="111">
        <f>F30*RIEPILOGO!F$4</f>
        <v>902.1783935456308</v>
      </c>
      <c r="K30" s="111">
        <f>G30*RIEPILOGO!D$4</f>
        <v>928.9250577140326</v>
      </c>
      <c r="L30" s="68">
        <f t="shared" si="0"/>
        <v>5105.31</v>
      </c>
    </row>
    <row r="31" spans="1:12" ht="12.75">
      <c r="A31" s="4">
        <v>30</v>
      </c>
      <c r="B31" s="5" t="s">
        <v>65</v>
      </c>
      <c r="C31" s="4" t="s">
        <v>7</v>
      </c>
      <c r="D31" s="6" t="s">
        <v>66</v>
      </c>
      <c r="E31" s="4" t="s">
        <v>0</v>
      </c>
      <c r="F31" s="30">
        <v>65</v>
      </c>
      <c r="G31" s="30">
        <v>593</v>
      </c>
      <c r="H31" s="111">
        <f>F31*RIEPILOGO!F$3</f>
        <v>1745.4860968872122</v>
      </c>
      <c r="I31" s="111">
        <f>G31*RIEPILOGO!D$3</f>
        <v>1575.5885430687754</v>
      </c>
      <c r="J31" s="111">
        <f>F31*RIEPILOGO!F$4</f>
        <v>993.9253488214576</v>
      </c>
      <c r="K31" s="111">
        <f>G31*RIEPILOGO!D$4</f>
        <v>866.1203761390273</v>
      </c>
      <c r="L31" s="68">
        <f t="shared" si="0"/>
        <v>5181.12</v>
      </c>
    </row>
    <row r="32" spans="1:12" ht="12.75">
      <c r="A32" s="4">
        <v>31</v>
      </c>
      <c r="B32" s="5" t="s">
        <v>67</v>
      </c>
      <c r="C32" s="4" t="s">
        <v>7</v>
      </c>
      <c r="D32" s="6" t="s">
        <v>68</v>
      </c>
      <c r="E32" s="4" t="s">
        <v>0</v>
      </c>
      <c r="F32" s="30">
        <v>66</v>
      </c>
      <c r="G32" s="30">
        <v>709</v>
      </c>
      <c r="H32" s="111">
        <f>F32*RIEPILOGO!F$3</f>
        <v>1772.3397291470153</v>
      </c>
      <c r="I32" s="111">
        <f>G32*RIEPILOGO!D$3</f>
        <v>1883.7981062997667</v>
      </c>
      <c r="J32" s="111">
        <f>F32*RIEPILOGO!F$4</f>
        <v>1009.2165080340955</v>
      </c>
      <c r="K32" s="111">
        <f>G32*RIEPILOGO!D$4</f>
        <v>1035.54695899253</v>
      </c>
      <c r="L32" s="68">
        <f t="shared" si="0"/>
        <v>5700.9</v>
      </c>
    </row>
    <row r="33" spans="1:12" ht="12.75">
      <c r="A33" s="4">
        <v>32</v>
      </c>
      <c r="B33" s="5" t="s">
        <v>69</v>
      </c>
      <c r="C33" s="4" t="s">
        <v>7</v>
      </c>
      <c r="D33" s="6" t="s">
        <v>70</v>
      </c>
      <c r="E33" s="4" t="s">
        <v>0</v>
      </c>
      <c r="F33" s="30">
        <v>86</v>
      </c>
      <c r="G33" s="30">
        <v>951</v>
      </c>
      <c r="H33" s="111">
        <f>F33*RIEPILOGO!F$3</f>
        <v>2309.4123743430805</v>
      </c>
      <c r="I33" s="111">
        <f>G33*RIEPILOGO!D$3</f>
        <v>2526.787022695456</v>
      </c>
      <c r="J33" s="111">
        <f>F33*RIEPILOGO!F$4</f>
        <v>1315.0396922868517</v>
      </c>
      <c r="K33" s="111">
        <f>G33*RIEPILOGO!D$4</f>
        <v>1389.0058646006996</v>
      </c>
      <c r="L33" s="68">
        <f t="shared" si="0"/>
        <v>7540.24</v>
      </c>
    </row>
    <row r="34" spans="1:12" ht="12.75">
      <c r="A34" s="4">
        <v>33</v>
      </c>
      <c r="B34" s="5" t="s">
        <v>71</v>
      </c>
      <c r="C34" s="4" t="s">
        <v>7</v>
      </c>
      <c r="D34" s="6" t="s">
        <v>72</v>
      </c>
      <c r="E34" s="4" t="s">
        <v>0</v>
      </c>
      <c r="F34" s="30">
        <v>83</v>
      </c>
      <c r="G34" s="30">
        <v>934</v>
      </c>
      <c r="H34" s="111">
        <f>F34*RIEPILOGO!F$3</f>
        <v>2228.851477563671</v>
      </c>
      <c r="I34" s="111">
        <f>G34*RIEPILOGO!D$3</f>
        <v>2481.618379808155</v>
      </c>
      <c r="J34" s="111">
        <f>F34*RIEPILOGO!F$4</f>
        <v>1269.1662146489382</v>
      </c>
      <c r="K34" s="111">
        <f>G34*RIEPILOGO!D$4</f>
        <v>1364.1761067687207</v>
      </c>
      <c r="L34" s="68">
        <f t="shared" si="0"/>
        <v>7343.81</v>
      </c>
    </row>
    <row r="35" spans="1:12" ht="12.75">
      <c r="A35" s="4">
        <v>34</v>
      </c>
      <c r="B35" s="5" t="s">
        <v>73</v>
      </c>
      <c r="C35" s="4" t="s">
        <v>7</v>
      </c>
      <c r="D35" s="6" t="s">
        <v>74</v>
      </c>
      <c r="E35" s="4" t="s">
        <v>0</v>
      </c>
      <c r="F35" s="30">
        <v>102</v>
      </c>
      <c r="G35" s="30">
        <v>1001</v>
      </c>
      <c r="H35" s="111">
        <f>F35*RIEPILOGO!F$3</f>
        <v>2739.070490499933</v>
      </c>
      <c r="I35" s="111">
        <f>G35*RIEPILOGO!D$3</f>
        <v>2659.6359723639866</v>
      </c>
      <c r="J35" s="111">
        <f>F35*RIEPILOGO!F$4</f>
        <v>1559.6982396890567</v>
      </c>
      <c r="K35" s="111">
        <f>G35*RIEPILOGO!D$4</f>
        <v>1462.0345641065198</v>
      </c>
      <c r="L35" s="68">
        <f t="shared" si="0"/>
        <v>8420.44</v>
      </c>
    </row>
    <row r="36" spans="1:12" ht="12.75">
      <c r="A36" s="4">
        <v>35</v>
      </c>
      <c r="B36" s="5" t="s">
        <v>75</v>
      </c>
      <c r="C36" s="4" t="s">
        <v>7</v>
      </c>
      <c r="D36" s="6" t="s">
        <v>76</v>
      </c>
      <c r="E36" s="4" t="s">
        <v>0</v>
      </c>
      <c r="F36" s="30">
        <v>25</v>
      </c>
      <c r="G36" s="30">
        <v>313</v>
      </c>
      <c r="H36" s="111">
        <f>F36*RIEPILOGO!F$3</f>
        <v>671.3408064950816</v>
      </c>
      <c r="I36" s="111">
        <f>G36*RIEPILOGO!D$3</f>
        <v>831.6344249250028</v>
      </c>
      <c r="J36" s="111">
        <f>F36*RIEPILOGO!F$4</f>
        <v>382.27898031594526</v>
      </c>
      <c r="K36" s="111">
        <f>G36*RIEPILOGO!D$4</f>
        <v>457.1596589064343</v>
      </c>
      <c r="L36" s="68">
        <f t="shared" si="0"/>
        <v>2342.41</v>
      </c>
    </row>
    <row r="37" spans="1:12" ht="12.75">
      <c r="A37" s="4">
        <v>36</v>
      </c>
      <c r="B37" s="5" t="s">
        <v>77</v>
      </c>
      <c r="C37" s="4" t="s">
        <v>7</v>
      </c>
      <c r="D37" s="6" t="s">
        <v>78</v>
      </c>
      <c r="E37" s="4" t="s">
        <v>0</v>
      </c>
      <c r="F37" s="30">
        <v>93</v>
      </c>
      <c r="G37" s="30">
        <v>940</v>
      </c>
      <c r="H37" s="111">
        <f>F37*RIEPILOGO!F$3</f>
        <v>2497.3878001617036</v>
      </c>
      <c r="I37" s="111">
        <f>G37*RIEPILOGO!D$3</f>
        <v>2497.560253768379</v>
      </c>
      <c r="J37" s="111">
        <f>F37*RIEPILOGO!F$4</f>
        <v>1422.0778067753163</v>
      </c>
      <c r="K37" s="111">
        <f>G37*RIEPILOGO!D$4</f>
        <v>1372.9395507094193</v>
      </c>
      <c r="L37" s="68">
        <f t="shared" si="0"/>
        <v>7789.97</v>
      </c>
    </row>
    <row r="38" spans="1:12" ht="12.75">
      <c r="A38" s="4">
        <v>37</v>
      </c>
      <c r="B38" s="5" t="s">
        <v>79</v>
      </c>
      <c r="C38" s="4" t="s">
        <v>7</v>
      </c>
      <c r="D38" s="6" t="s">
        <v>80</v>
      </c>
      <c r="E38" s="4" t="s">
        <v>0</v>
      </c>
      <c r="F38" s="30">
        <v>80</v>
      </c>
      <c r="G38" s="30">
        <v>915</v>
      </c>
      <c r="H38" s="111">
        <f>F38*RIEPILOGO!F$3</f>
        <v>2148.290580784261</v>
      </c>
      <c r="I38" s="111">
        <f>G38*RIEPILOGO!D$3</f>
        <v>2431.1357789341137</v>
      </c>
      <c r="J38" s="111">
        <f>F38*RIEPILOGO!F$4</f>
        <v>1223.2927370110249</v>
      </c>
      <c r="K38" s="111">
        <f>G38*RIEPILOGO!D$4</f>
        <v>1336.4252009565091</v>
      </c>
      <c r="L38" s="68">
        <f t="shared" si="0"/>
        <v>7139.14</v>
      </c>
    </row>
    <row r="39" spans="1:12" ht="12.75">
      <c r="A39" s="4">
        <v>38</v>
      </c>
      <c r="B39" s="5" t="s">
        <v>81</v>
      </c>
      <c r="C39" s="4" t="s">
        <v>7</v>
      </c>
      <c r="D39" s="6" t="s">
        <v>82</v>
      </c>
      <c r="E39" s="4" t="s">
        <v>0</v>
      </c>
      <c r="F39" s="30">
        <v>84</v>
      </c>
      <c r="G39" s="30">
        <v>1010</v>
      </c>
      <c r="H39" s="111">
        <f>F39*RIEPILOGO!F$3</f>
        <v>2255.7051098234742</v>
      </c>
      <c r="I39" s="111">
        <f>G39*RIEPILOGO!D$3</f>
        <v>2683.548783304322</v>
      </c>
      <c r="J39" s="111">
        <f>F39*RIEPILOGO!F$4</f>
        <v>1284.4573738615761</v>
      </c>
      <c r="K39" s="111">
        <f>G39*RIEPILOGO!D$4</f>
        <v>1475.1797300175674</v>
      </c>
      <c r="L39" s="68">
        <f t="shared" si="0"/>
        <v>7698.89</v>
      </c>
    </row>
    <row r="40" spans="1:12" ht="12.75">
      <c r="A40" s="4">
        <v>39</v>
      </c>
      <c r="B40" s="5" t="s">
        <v>83</v>
      </c>
      <c r="C40" s="4" t="s">
        <v>7</v>
      </c>
      <c r="D40" s="6" t="s">
        <v>84</v>
      </c>
      <c r="E40" s="4" t="s">
        <v>0</v>
      </c>
      <c r="F40" s="30">
        <v>80</v>
      </c>
      <c r="G40" s="30">
        <v>959</v>
      </c>
      <c r="H40" s="111">
        <f>F40*RIEPILOGO!F$3</f>
        <v>2148.290580784261</v>
      </c>
      <c r="I40" s="111">
        <f>G40*RIEPILOGO!D$3</f>
        <v>2548.042854642421</v>
      </c>
      <c r="J40" s="111">
        <f>F40*RIEPILOGO!F$4</f>
        <v>1223.2927370110249</v>
      </c>
      <c r="K40" s="111">
        <f>G40*RIEPILOGO!D$4</f>
        <v>1400.690456521631</v>
      </c>
      <c r="L40" s="68">
        <f t="shared" si="0"/>
        <v>7320.32</v>
      </c>
    </row>
    <row r="41" spans="1:12" ht="12.75">
      <c r="A41" s="4">
        <v>40</v>
      </c>
      <c r="B41" s="5" t="s">
        <v>85</v>
      </c>
      <c r="C41" s="4" t="s">
        <v>7</v>
      </c>
      <c r="D41" s="6" t="s">
        <v>86</v>
      </c>
      <c r="E41" s="4" t="s">
        <v>0</v>
      </c>
      <c r="F41" s="30">
        <v>89</v>
      </c>
      <c r="G41" s="30">
        <v>933</v>
      </c>
      <c r="H41" s="111">
        <f>F41*RIEPILOGO!F$3</f>
        <v>2389.9732711224906</v>
      </c>
      <c r="I41" s="111">
        <f>G41*RIEPILOGO!D$3</f>
        <v>2478.9614008147846</v>
      </c>
      <c r="J41" s="111">
        <f>F41*RIEPILOGO!F$4</f>
        <v>1360.913169924765</v>
      </c>
      <c r="K41" s="111">
        <f>G41*RIEPILOGO!D$4</f>
        <v>1362.7155327786045</v>
      </c>
      <c r="L41" s="68">
        <f t="shared" si="0"/>
        <v>7592.56</v>
      </c>
    </row>
    <row r="42" spans="1:12" ht="12.75">
      <c r="A42" s="4">
        <v>41</v>
      </c>
      <c r="B42" s="5" t="s">
        <v>87</v>
      </c>
      <c r="C42" s="4" t="s">
        <v>7</v>
      </c>
      <c r="D42" s="6" t="s">
        <v>88</v>
      </c>
      <c r="E42" s="4" t="s">
        <v>0</v>
      </c>
      <c r="F42" s="30">
        <v>60</v>
      </c>
      <c r="G42" s="30">
        <v>686</v>
      </c>
      <c r="H42" s="111">
        <f>F42*RIEPILOGO!F$3</f>
        <v>1611.2179355881958</v>
      </c>
      <c r="I42" s="111">
        <f>G42*RIEPILOGO!D$3</f>
        <v>1822.6875894522427</v>
      </c>
      <c r="J42" s="111">
        <f>F42*RIEPILOGO!F$4</f>
        <v>917.4695527582686</v>
      </c>
      <c r="K42" s="111">
        <f>G42*RIEPILOGO!D$4</f>
        <v>1001.9537572198527</v>
      </c>
      <c r="L42" s="68">
        <f t="shared" si="0"/>
        <v>5353.33</v>
      </c>
    </row>
    <row r="43" spans="1:12" ht="12.75">
      <c r="A43" s="4">
        <v>42</v>
      </c>
      <c r="B43" s="5" t="s">
        <v>89</v>
      </c>
      <c r="C43" s="4" t="s">
        <v>7</v>
      </c>
      <c r="D43" s="6" t="s">
        <v>90</v>
      </c>
      <c r="E43" s="4" t="s">
        <v>0</v>
      </c>
      <c r="F43" s="30">
        <v>66</v>
      </c>
      <c r="G43" s="30">
        <v>763</v>
      </c>
      <c r="H43" s="111">
        <f>F43*RIEPILOGO!F$3</f>
        <v>1772.3397291470153</v>
      </c>
      <c r="I43" s="111">
        <f>G43*RIEPILOGO!D$3</f>
        <v>2027.27497194178</v>
      </c>
      <c r="J43" s="111">
        <f>F43*RIEPILOGO!F$4</f>
        <v>1009.2165080340955</v>
      </c>
      <c r="K43" s="111">
        <f>G43*RIEPILOGO!D$4</f>
        <v>1114.4179544588158</v>
      </c>
      <c r="L43" s="68">
        <f t="shared" si="0"/>
        <v>5923.25</v>
      </c>
    </row>
    <row r="44" spans="1:12" ht="12.75">
      <c r="A44" s="4">
        <v>43</v>
      </c>
      <c r="B44" s="5" t="s">
        <v>91</v>
      </c>
      <c r="C44" s="4" t="s">
        <v>7</v>
      </c>
      <c r="D44" s="6" t="s">
        <v>92</v>
      </c>
      <c r="E44" s="4" t="s">
        <v>0</v>
      </c>
      <c r="F44" s="30">
        <v>51</v>
      </c>
      <c r="G44" s="30">
        <v>519</v>
      </c>
      <c r="H44" s="111">
        <f>F44*RIEPILOGO!F$3</f>
        <v>1369.5352452499665</v>
      </c>
      <c r="I44" s="111">
        <f>G44*RIEPILOGO!D$3</f>
        <v>1378.9720975593498</v>
      </c>
      <c r="J44" s="111">
        <f>F44*RIEPILOGO!F$4</f>
        <v>779.8491198445283</v>
      </c>
      <c r="K44" s="111">
        <f>G44*RIEPILOGO!D$4</f>
        <v>758.0379008704134</v>
      </c>
      <c r="L44" s="68">
        <f t="shared" si="0"/>
        <v>4286.39</v>
      </c>
    </row>
    <row r="45" spans="1:12" ht="12.75">
      <c r="A45" s="4">
        <v>44</v>
      </c>
      <c r="B45" s="5" t="s">
        <v>93</v>
      </c>
      <c r="C45" s="4" t="s">
        <v>7</v>
      </c>
      <c r="D45" s="6" t="s">
        <v>94</v>
      </c>
      <c r="E45" s="4" t="s">
        <v>0</v>
      </c>
      <c r="F45" s="30">
        <v>57</v>
      </c>
      <c r="G45" s="30">
        <v>516</v>
      </c>
      <c r="H45" s="111">
        <f>F45*RIEPILOGO!F$3</f>
        <v>1530.657038808786</v>
      </c>
      <c r="I45" s="111">
        <f>G45*RIEPILOGO!D$3</f>
        <v>1371.0011605792379</v>
      </c>
      <c r="J45" s="111">
        <f>F45*RIEPILOGO!F$4</f>
        <v>871.5960751203552</v>
      </c>
      <c r="K45" s="111">
        <f>G45*RIEPILOGO!D$4</f>
        <v>753.6561789000642</v>
      </c>
      <c r="L45" s="68">
        <f t="shared" si="0"/>
        <v>4526.91</v>
      </c>
    </row>
    <row r="46" spans="1:12" ht="12.75">
      <c r="A46" s="4">
        <v>45</v>
      </c>
      <c r="B46" s="5" t="s">
        <v>95</v>
      </c>
      <c r="C46" s="4" t="s">
        <v>7</v>
      </c>
      <c r="D46" s="6" t="s">
        <v>96</v>
      </c>
      <c r="E46" s="4" t="s">
        <v>0</v>
      </c>
      <c r="F46" s="30">
        <v>55</v>
      </c>
      <c r="G46" s="30">
        <v>583</v>
      </c>
      <c r="H46" s="111">
        <f>F46*RIEPILOGO!F$3</f>
        <v>1476.9497742891795</v>
      </c>
      <c r="I46" s="111">
        <f>G46*RIEPILOGO!D$3</f>
        <v>1549.0187531350691</v>
      </c>
      <c r="J46" s="111">
        <f>F46*RIEPILOGO!F$4</f>
        <v>841.0137566950796</v>
      </c>
      <c r="K46" s="111">
        <f>G46*RIEPILOGO!D$4</f>
        <v>851.5146362378632</v>
      </c>
      <c r="L46" s="68">
        <f t="shared" si="0"/>
        <v>4718.5</v>
      </c>
    </row>
    <row r="47" spans="1:12" ht="12.75">
      <c r="A47" s="4">
        <v>46</v>
      </c>
      <c r="B47" s="5" t="s">
        <v>97</v>
      </c>
      <c r="C47" s="4" t="s">
        <v>7</v>
      </c>
      <c r="D47" s="6" t="s">
        <v>98</v>
      </c>
      <c r="E47" s="4" t="s">
        <v>0</v>
      </c>
      <c r="F47" s="30">
        <v>85</v>
      </c>
      <c r="G47" s="30">
        <v>894</v>
      </c>
      <c r="H47" s="111">
        <f>F47*RIEPILOGO!F$3</f>
        <v>2282.558742083277</v>
      </c>
      <c r="I47" s="111">
        <f>G47*RIEPILOGO!D$3</f>
        <v>2375.3392200733306</v>
      </c>
      <c r="J47" s="111">
        <f>F47*RIEPILOGO!F$4</f>
        <v>1299.7485330742138</v>
      </c>
      <c r="K47" s="111">
        <f>G47*RIEPILOGO!D$4</f>
        <v>1305.7531471640646</v>
      </c>
      <c r="L47" s="68">
        <f t="shared" si="0"/>
        <v>7263.4</v>
      </c>
    </row>
    <row r="48" spans="1:12" ht="12.75">
      <c r="A48" s="4">
        <v>47</v>
      </c>
      <c r="B48" s="5" t="s">
        <v>99</v>
      </c>
      <c r="C48" s="4" t="s">
        <v>7</v>
      </c>
      <c r="D48" s="6" t="s">
        <v>100</v>
      </c>
      <c r="E48" s="4" t="s">
        <v>0</v>
      </c>
      <c r="F48" s="30">
        <v>76</v>
      </c>
      <c r="G48" s="30">
        <v>761</v>
      </c>
      <c r="H48" s="111">
        <f>F48*RIEPILOGO!F$3</f>
        <v>2040.876051745048</v>
      </c>
      <c r="I48" s="111">
        <f>G48*RIEPILOGO!D$3</f>
        <v>2021.9610139550389</v>
      </c>
      <c r="J48" s="111">
        <f>F48*RIEPILOGO!F$4</f>
        <v>1162.1281001604737</v>
      </c>
      <c r="K48" s="111">
        <f>G48*RIEPILOGO!D$4</f>
        <v>1111.496806478583</v>
      </c>
      <c r="L48" s="68">
        <f t="shared" si="0"/>
        <v>6336.46</v>
      </c>
    </row>
    <row r="49" spans="1:12" ht="12.75">
      <c r="A49" s="4">
        <v>48</v>
      </c>
      <c r="B49" s="5" t="s">
        <v>101</v>
      </c>
      <c r="C49" s="4" t="s">
        <v>7</v>
      </c>
      <c r="D49" s="6" t="s">
        <v>102</v>
      </c>
      <c r="E49" s="4" t="s">
        <v>0</v>
      </c>
      <c r="F49" s="30">
        <v>66</v>
      </c>
      <c r="G49" s="30">
        <v>740</v>
      </c>
      <c r="H49" s="111">
        <f>F49*RIEPILOGO!F$3</f>
        <v>1772.3397291470153</v>
      </c>
      <c r="I49" s="111">
        <f>G49*RIEPILOGO!D$3</f>
        <v>1966.1644550942558</v>
      </c>
      <c r="J49" s="111">
        <f>F49*RIEPILOGO!F$4</f>
        <v>1009.2165080340955</v>
      </c>
      <c r="K49" s="111">
        <f>G49*RIEPILOGO!D$4</f>
        <v>1080.8247526861385</v>
      </c>
      <c r="L49" s="68">
        <f t="shared" si="0"/>
        <v>5828.55</v>
      </c>
    </row>
    <row r="50" spans="1:12" ht="12.75">
      <c r="A50" s="4">
        <v>49</v>
      </c>
      <c r="B50" s="5" t="s">
        <v>103</v>
      </c>
      <c r="C50" s="4" t="s">
        <v>7</v>
      </c>
      <c r="D50" s="6" t="s">
        <v>104</v>
      </c>
      <c r="E50" s="4" t="s">
        <v>0</v>
      </c>
      <c r="F50" s="30">
        <v>102</v>
      </c>
      <c r="G50" s="30">
        <v>1060</v>
      </c>
      <c r="H50" s="111">
        <f>F50*RIEPILOGO!F$3</f>
        <v>2739.070490499933</v>
      </c>
      <c r="I50" s="111">
        <f>G50*RIEPILOGO!D$3</f>
        <v>2816.397732972853</v>
      </c>
      <c r="J50" s="111">
        <f>F50*RIEPILOGO!F$4</f>
        <v>1559.6982396890567</v>
      </c>
      <c r="K50" s="111">
        <f>G50*RIEPILOGO!D$4</f>
        <v>1548.2084295233876</v>
      </c>
      <c r="L50" s="68">
        <f t="shared" si="0"/>
        <v>8663.37</v>
      </c>
    </row>
    <row r="51" spans="1:12" ht="12.75">
      <c r="A51" s="4">
        <v>50</v>
      </c>
      <c r="B51" s="5" t="s">
        <v>105</v>
      </c>
      <c r="C51" s="4" t="s">
        <v>7</v>
      </c>
      <c r="D51" s="6" t="s">
        <v>106</v>
      </c>
      <c r="E51" s="4" t="s">
        <v>0</v>
      </c>
      <c r="F51" s="30">
        <v>96</v>
      </c>
      <c r="G51" s="30">
        <v>980</v>
      </c>
      <c r="H51" s="111">
        <f>F51*RIEPILOGO!F$3</f>
        <v>2577.948696941113</v>
      </c>
      <c r="I51" s="111">
        <f>G51*RIEPILOGO!D$3</f>
        <v>2603.8394135032036</v>
      </c>
      <c r="J51" s="111">
        <f>F51*RIEPILOGO!F$4</f>
        <v>1467.9512844132298</v>
      </c>
      <c r="K51" s="111">
        <f>G51*RIEPILOGO!D$4</f>
        <v>1431.3625103140753</v>
      </c>
      <c r="L51" s="68">
        <f t="shared" si="0"/>
        <v>8081.1</v>
      </c>
    </row>
    <row r="52" spans="1:12" ht="12.75">
      <c r="A52" s="4">
        <v>51</v>
      </c>
      <c r="B52" s="5" t="s">
        <v>107</v>
      </c>
      <c r="C52" s="4" t="s">
        <v>7</v>
      </c>
      <c r="D52" s="6" t="s">
        <v>108</v>
      </c>
      <c r="E52" s="4" t="s">
        <v>0</v>
      </c>
      <c r="F52" s="30">
        <v>82</v>
      </c>
      <c r="G52" s="30">
        <v>662</v>
      </c>
      <c r="H52" s="111">
        <f>F52*RIEPILOGO!F$3</f>
        <v>2201.9978453038675</v>
      </c>
      <c r="I52" s="111">
        <f>G52*RIEPILOGO!D$3</f>
        <v>1758.9200936113477</v>
      </c>
      <c r="J52" s="111">
        <f>F52*RIEPILOGO!F$4</f>
        <v>1253.8750554363005</v>
      </c>
      <c r="K52" s="111">
        <f>G52*RIEPILOGO!D$4</f>
        <v>966.8999814570591</v>
      </c>
      <c r="L52" s="68">
        <f t="shared" si="0"/>
        <v>6181.69</v>
      </c>
    </row>
    <row r="53" spans="1:12" ht="12.75">
      <c r="A53" s="4">
        <v>52</v>
      </c>
      <c r="B53" s="5" t="s">
        <v>109</v>
      </c>
      <c r="C53" s="4" t="s">
        <v>7</v>
      </c>
      <c r="D53" s="6" t="s">
        <v>110</v>
      </c>
      <c r="E53" s="4" t="s">
        <v>0</v>
      </c>
      <c r="F53" s="30">
        <v>59</v>
      </c>
      <c r="G53" s="30">
        <v>705</v>
      </c>
      <c r="H53" s="111">
        <f>F53*RIEPILOGO!F$3</f>
        <v>1584.3643033283925</v>
      </c>
      <c r="I53" s="111">
        <f>G53*RIEPILOGO!D$3</f>
        <v>1873.1701903262842</v>
      </c>
      <c r="J53" s="111">
        <f>F53*RIEPILOGO!F$4</f>
        <v>902.1783935456308</v>
      </c>
      <c r="K53" s="111">
        <f>G53*RIEPILOGO!D$4</f>
        <v>1029.7046630320644</v>
      </c>
      <c r="L53" s="68">
        <f t="shared" si="0"/>
        <v>5389.42</v>
      </c>
    </row>
    <row r="54" spans="1:12" ht="12.75">
      <c r="A54" s="4">
        <v>53</v>
      </c>
      <c r="B54" s="5" t="s">
        <v>111</v>
      </c>
      <c r="C54" s="4" t="s">
        <v>7</v>
      </c>
      <c r="D54" s="6" t="s">
        <v>112</v>
      </c>
      <c r="E54" s="4" t="s">
        <v>0</v>
      </c>
      <c r="F54" s="30">
        <v>65</v>
      </c>
      <c r="G54" s="30">
        <v>662</v>
      </c>
      <c r="H54" s="111">
        <f>F54*RIEPILOGO!F$3</f>
        <v>1745.4860968872122</v>
      </c>
      <c r="I54" s="111">
        <f>G54*RIEPILOGO!D$3</f>
        <v>1758.9200936113477</v>
      </c>
      <c r="J54" s="111">
        <f>F54*RIEPILOGO!F$4</f>
        <v>993.9253488214576</v>
      </c>
      <c r="K54" s="111">
        <f>G54*RIEPILOGO!D$4</f>
        <v>966.8999814570591</v>
      </c>
      <c r="L54" s="68">
        <f t="shared" si="0"/>
        <v>5465.23</v>
      </c>
    </row>
    <row r="55" spans="1:12" ht="12.75">
      <c r="A55" s="4">
        <v>54</v>
      </c>
      <c r="B55" s="5" t="s">
        <v>113</v>
      </c>
      <c r="C55" s="4" t="s">
        <v>7</v>
      </c>
      <c r="D55" s="6" t="s">
        <v>114</v>
      </c>
      <c r="E55" s="4" t="s">
        <v>0</v>
      </c>
      <c r="F55" s="30">
        <v>77</v>
      </c>
      <c r="G55" s="30">
        <v>830</v>
      </c>
      <c r="H55" s="111">
        <f>F55*RIEPILOGO!F$3</f>
        <v>2067.729684004851</v>
      </c>
      <c r="I55" s="111">
        <f>G55*RIEPILOGO!D$3</f>
        <v>2205.2925644976112</v>
      </c>
      <c r="J55" s="111">
        <f>F55*RIEPILOGO!F$4</f>
        <v>1177.4192593731113</v>
      </c>
      <c r="K55" s="111">
        <f>G55*RIEPILOGO!D$4</f>
        <v>1212.2764117966149</v>
      </c>
      <c r="L55" s="68">
        <f t="shared" si="0"/>
        <v>6662.72</v>
      </c>
    </row>
    <row r="56" spans="1:12" ht="12.75">
      <c r="A56" s="4">
        <v>55</v>
      </c>
      <c r="B56" s="5" t="s">
        <v>115</v>
      </c>
      <c r="C56" s="4" t="s">
        <v>7</v>
      </c>
      <c r="D56" s="6" t="s">
        <v>116</v>
      </c>
      <c r="E56" s="4" t="s">
        <v>0</v>
      </c>
      <c r="F56" s="30">
        <v>75</v>
      </c>
      <c r="G56" s="30">
        <v>807</v>
      </c>
      <c r="H56" s="111">
        <f>F56*RIEPILOGO!F$3</f>
        <v>2014.0224194852447</v>
      </c>
      <c r="I56" s="111">
        <f>G56*RIEPILOGO!D$3</f>
        <v>2144.182047650087</v>
      </c>
      <c r="J56" s="111">
        <f>F56*RIEPILOGO!F$4</f>
        <v>1146.8369409478357</v>
      </c>
      <c r="K56" s="111">
        <f>G56*RIEPILOGO!D$4</f>
        <v>1178.6832100239376</v>
      </c>
      <c r="L56" s="68">
        <f t="shared" si="0"/>
        <v>6483.72</v>
      </c>
    </row>
    <row r="57" spans="1:12" ht="12.75">
      <c r="A57" s="4">
        <v>56</v>
      </c>
      <c r="B57" s="5" t="s">
        <v>117</v>
      </c>
      <c r="C57" s="4" t="s">
        <v>7</v>
      </c>
      <c r="D57" s="6" t="s">
        <v>118</v>
      </c>
      <c r="E57" s="4" t="s">
        <v>0</v>
      </c>
      <c r="F57" s="30">
        <v>56</v>
      </c>
      <c r="G57" s="30">
        <v>673</v>
      </c>
      <c r="H57" s="111">
        <f>F57*RIEPILOGO!F$3</f>
        <v>1503.8034065489828</v>
      </c>
      <c r="I57" s="111">
        <f>G57*RIEPILOGO!D$3</f>
        <v>1788.1468625384246</v>
      </c>
      <c r="J57" s="111">
        <f>F57*RIEPILOGO!F$4</f>
        <v>856.3049159077174</v>
      </c>
      <c r="K57" s="111">
        <f>G57*RIEPILOGO!D$4</f>
        <v>982.9662953483395</v>
      </c>
      <c r="L57" s="68">
        <f t="shared" si="0"/>
        <v>5131.22</v>
      </c>
    </row>
    <row r="58" spans="1:12" ht="12.75">
      <c r="A58" s="4">
        <v>57</v>
      </c>
      <c r="B58" s="5" t="s">
        <v>119</v>
      </c>
      <c r="C58" s="4" t="s">
        <v>7</v>
      </c>
      <c r="D58" s="6" t="s">
        <v>120</v>
      </c>
      <c r="E58" s="4" t="s">
        <v>0</v>
      </c>
      <c r="F58" s="30">
        <v>115</v>
      </c>
      <c r="G58" s="30">
        <v>1139</v>
      </c>
      <c r="H58" s="111">
        <f>F58*RIEPILOGO!F$3</f>
        <v>3088.1677098773753</v>
      </c>
      <c r="I58" s="111">
        <f>G58*RIEPILOGO!D$3</f>
        <v>3026.299073449132</v>
      </c>
      <c r="J58" s="111">
        <f>F58*RIEPILOGO!F$4</f>
        <v>1758.483309453348</v>
      </c>
      <c r="K58" s="111">
        <f>G58*RIEPILOGO!D$4</f>
        <v>1663.5937747425835</v>
      </c>
      <c r="L58" s="68">
        <f t="shared" si="0"/>
        <v>9536.54</v>
      </c>
    </row>
    <row r="59" spans="1:12" ht="12.75">
      <c r="A59" s="4">
        <v>58</v>
      </c>
      <c r="B59" s="5" t="s">
        <v>121</v>
      </c>
      <c r="C59" s="4" t="s">
        <v>7</v>
      </c>
      <c r="D59" s="6" t="s">
        <v>122</v>
      </c>
      <c r="E59" s="4" t="s">
        <v>0</v>
      </c>
      <c r="F59" s="30">
        <v>71</v>
      </c>
      <c r="G59" s="30">
        <v>765</v>
      </c>
      <c r="H59" s="111">
        <f>F59*RIEPILOGO!F$3</f>
        <v>1906.6078904460317</v>
      </c>
      <c r="I59" s="111">
        <f>G59*RIEPILOGO!D$3</f>
        <v>2032.5889299285213</v>
      </c>
      <c r="J59" s="111">
        <f>F59*RIEPILOGO!F$4</f>
        <v>1085.6723040972845</v>
      </c>
      <c r="K59" s="111">
        <f>G59*RIEPILOGO!D$4</f>
        <v>1117.3391024390487</v>
      </c>
      <c r="L59" s="68">
        <f t="shared" si="0"/>
        <v>6142.21</v>
      </c>
    </row>
    <row r="60" spans="1:12" ht="12.75">
      <c r="A60" s="4">
        <v>59</v>
      </c>
      <c r="B60" s="5" t="s">
        <v>123</v>
      </c>
      <c r="C60" s="4" t="s">
        <v>7</v>
      </c>
      <c r="D60" s="6" t="s">
        <v>124</v>
      </c>
      <c r="E60" s="4" t="s">
        <v>0</v>
      </c>
      <c r="F60" s="30">
        <v>74</v>
      </c>
      <c r="G60" s="30">
        <v>778</v>
      </c>
      <c r="H60" s="111">
        <f>F60*RIEPILOGO!F$3</f>
        <v>1987.1687872254415</v>
      </c>
      <c r="I60" s="111">
        <f>G60*RIEPILOGO!D$3</f>
        <v>2067.1296568423395</v>
      </c>
      <c r="J60" s="111">
        <f>F60*RIEPILOGO!F$4</f>
        <v>1131.545781735198</v>
      </c>
      <c r="K60" s="111">
        <f>G60*RIEPILOGO!D$4</f>
        <v>1136.326564310562</v>
      </c>
      <c r="L60" s="68">
        <f t="shared" si="0"/>
        <v>6322.17</v>
      </c>
    </row>
    <row r="61" spans="1:12" ht="12.75">
      <c r="A61" s="4">
        <v>60</v>
      </c>
      <c r="B61" s="5" t="s">
        <v>125</v>
      </c>
      <c r="C61" s="4" t="s">
        <v>7</v>
      </c>
      <c r="D61" s="6" t="s">
        <v>126</v>
      </c>
      <c r="E61" s="4" t="s">
        <v>0</v>
      </c>
      <c r="F61" s="30">
        <v>62</v>
      </c>
      <c r="G61" s="30">
        <v>766</v>
      </c>
      <c r="H61" s="111">
        <f>F61*RIEPILOGO!F$3</f>
        <v>1664.9252001078023</v>
      </c>
      <c r="I61" s="111">
        <f>G61*RIEPILOGO!D$3</f>
        <v>2035.245908921892</v>
      </c>
      <c r="J61" s="111">
        <f>F61*RIEPILOGO!F$4</f>
        <v>948.0518711835442</v>
      </c>
      <c r="K61" s="111">
        <f>G61*RIEPILOGO!D$4</f>
        <v>1118.799676429165</v>
      </c>
      <c r="L61" s="68">
        <f t="shared" si="0"/>
        <v>5767.02</v>
      </c>
    </row>
    <row r="62" spans="1:12" ht="12.75">
      <c r="A62" s="4">
        <v>61</v>
      </c>
      <c r="B62" s="5" t="s">
        <v>127</v>
      </c>
      <c r="C62" s="4" t="s">
        <v>7</v>
      </c>
      <c r="D62" s="6" t="s">
        <v>128</v>
      </c>
      <c r="E62" s="4" t="s">
        <v>129</v>
      </c>
      <c r="F62" s="30">
        <v>109</v>
      </c>
      <c r="G62" s="30">
        <v>1141</v>
      </c>
      <c r="H62" s="111">
        <f>F62*RIEPILOGO!F$3</f>
        <v>2927.0459163185556</v>
      </c>
      <c r="I62" s="111">
        <f>G62*RIEPILOGO!D$3</f>
        <v>3031.613031435873</v>
      </c>
      <c r="J62" s="111">
        <f>F62*RIEPILOGO!F$4</f>
        <v>1666.7363541775212</v>
      </c>
      <c r="K62" s="111">
        <f>G62*RIEPILOGO!D$4</f>
        <v>1666.5149227228162</v>
      </c>
      <c r="L62" s="68">
        <f t="shared" si="0"/>
        <v>9291.91</v>
      </c>
    </row>
    <row r="63" spans="1:12" ht="12.75">
      <c r="A63" s="4">
        <v>62</v>
      </c>
      <c r="B63" s="5" t="s">
        <v>130</v>
      </c>
      <c r="C63" s="4" t="s">
        <v>7</v>
      </c>
      <c r="D63" s="6" t="s">
        <v>131</v>
      </c>
      <c r="E63" s="4" t="s">
        <v>129</v>
      </c>
      <c r="F63" s="30">
        <v>98</v>
      </c>
      <c r="G63" s="30">
        <v>1108</v>
      </c>
      <c r="H63" s="111">
        <f>F63*RIEPILOGO!F$3</f>
        <v>2631.65596146072</v>
      </c>
      <c r="I63" s="111">
        <f>G63*RIEPILOGO!D$3</f>
        <v>2943.9327246546427</v>
      </c>
      <c r="J63" s="111">
        <f>F63*RIEPILOGO!F$4</f>
        <v>1498.5336028385054</v>
      </c>
      <c r="K63" s="111">
        <f>G63*RIEPILOGO!D$4</f>
        <v>1618.315981048975</v>
      </c>
      <c r="L63" s="68">
        <f t="shared" si="0"/>
        <v>8692.44</v>
      </c>
    </row>
    <row r="64" spans="1:12" ht="12.75">
      <c r="A64" s="4">
        <v>63</v>
      </c>
      <c r="B64" s="5" t="s">
        <v>132</v>
      </c>
      <c r="C64" s="4" t="s">
        <v>7</v>
      </c>
      <c r="D64" s="6" t="s">
        <v>8</v>
      </c>
      <c r="E64" s="4" t="s">
        <v>129</v>
      </c>
      <c r="F64" s="30">
        <v>95</v>
      </c>
      <c r="G64" s="30">
        <v>1016</v>
      </c>
      <c r="H64" s="111">
        <f>F64*RIEPILOGO!F$3</f>
        <v>2551.09506468131</v>
      </c>
      <c r="I64" s="111">
        <f>G64*RIEPILOGO!D$3</f>
        <v>2699.490657264546</v>
      </c>
      <c r="J64" s="111">
        <f>F64*RIEPILOGO!F$4</f>
        <v>1452.660125200592</v>
      </c>
      <c r="K64" s="111">
        <f>G64*RIEPILOGO!D$4</f>
        <v>1483.9431739582658</v>
      </c>
      <c r="L64" s="68">
        <f t="shared" si="0"/>
        <v>8187.19</v>
      </c>
    </row>
    <row r="65" spans="1:12" ht="12.75">
      <c r="A65" s="4">
        <v>64</v>
      </c>
      <c r="B65" s="5" t="s">
        <v>133</v>
      </c>
      <c r="C65" s="4" t="s">
        <v>7</v>
      </c>
      <c r="D65" s="6" t="s">
        <v>10</v>
      </c>
      <c r="E65" s="4" t="s">
        <v>129</v>
      </c>
      <c r="F65" s="30">
        <v>105</v>
      </c>
      <c r="G65" s="30">
        <v>1298</v>
      </c>
      <c r="H65" s="111">
        <f>F65*RIEPILOGO!F$3</f>
        <v>2819.6313872793426</v>
      </c>
      <c r="I65" s="111">
        <f>G65*RIEPILOGO!D$3</f>
        <v>3448.7587333950596</v>
      </c>
      <c r="J65" s="111">
        <f>F65*RIEPILOGO!F$4</f>
        <v>1605.57171732697</v>
      </c>
      <c r="K65" s="111">
        <f>G65*RIEPILOGO!D$4</f>
        <v>1895.8250391710917</v>
      </c>
      <c r="L65" s="68">
        <f t="shared" si="0"/>
        <v>9769.79</v>
      </c>
    </row>
    <row r="66" spans="1:12" ht="12.75">
      <c r="A66" s="4">
        <v>65</v>
      </c>
      <c r="B66" s="5" t="s">
        <v>134</v>
      </c>
      <c r="C66" s="4" t="s">
        <v>7</v>
      </c>
      <c r="D66" s="6" t="s">
        <v>128</v>
      </c>
      <c r="E66" s="4" t="s">
        <v>135</v>
      </c>
      <c r="F66" s="30">
        <v>148</v>
      </c>
      <c r="G66" s="30">
        <v>1886</v>
      </c>
      <c r="H66" s="111">
        <f>F66*RIEPILOGO!F$3</f>
        <v>3974.337574450883</v>
      </c>
      <c r="I66" s="111">
        <f>G66*RIEPILOGO!D$3</f>
        <v>5011.062381496982</v>
      </c>
      <c r="J66" s="111">
        <f>F66*RIEPILOGO!F$4</f>
        <v>2263.091563470396</v>
      </c>
      <c r="K66" s="111">
        <f>G66*RIEPILOGO!D$4</f>
        <v>2754.642545359537</v>
      </c>
      <c r="L66" s="68">
        <f t="shared" si="0"/>
        <v>14003.13</v>
      </c>
    </row>
    <row r="67" spans="1:12" ht="12.75">
      <c r="A67" s="4">
        <v>66</v>
      </c>
      <c r="B67" s="5" t="s">
        <v>136</v>
      </c>
      <c r="C67" s="4" t="s">
        <v>7</v>
      </c>
      <c r="D67" s="6" t="s">
        <v>131</v>
      </c>
      <c r="E67" s="4" t="s">
        <v>135</v>
      </c>
      <c r="F67" s="30">
        <v>86</v>
      </c>
      <c r="G67" s="30">
        <v>949</v>
      </c>
      <c r="H67" s="111">
        <f>F67*RIEPILOGO!F$3</f>
        <v>2309.4123743430805</v>
      </c>
      <c r="I67" s="111">
        <f>G67*RIEPILOGO!D$3</f>
        <v>2521.4730647087144</v>
      </c>
      <c r="J67" s="111">
        <f>F67*RIEPILOGO!F$4</f>
        <v>1315.0396922868517</v>
      </c>
      <c r="K67" s="111">
        <f>G67*RIEPILOGO!D$4</f>
        <v>1386.084716620467</v>
      </c>
      <c r="L67" s="68">
        <f aca="true" t="shared" si="1" ref="L67:L130">ROUND(H67+I67+J67+K67,2)</f>
        <v>7532.01</v>
      </c>
    </row>
    <row r="68" spans="1:12" ht="12.75">
      <c r="A68" s="4">
        <v>67</v>
      </c>
      <c r="B68" s="5" t="s">
        <v>137</v>
      </c>
      <c r="C68" s="4" t="s">
        <v>7</v>
      </c>
      <c r="D68" s="6" t="s">
        <v>8</v>
      </c>
      <c r="E68" s="4" t="s">
        <v>135</v>
      </c>
      <c r="F68" s="30">
        <v>82</v>
      </c>
      <c r="G68" s="30">
        <v>1028</v>
      </c>
      <c r="H68" s="111">
        <f>F68*RIEPILOGO!F$3</f>
        <v>2201.9978453038675</v>
      </c>
      <c r="I68" s="111">
        <f>G68*RIEPILOGO!D$3</f>
        <v>2731.3744051849935</v>
      </c>
      <c r="J68" s="111">
        <f>F68*RIEPILOGO!F$4</f>
        <v>1253.8750554363005</v>
      </c>
      <c r="K68" s="111">
        <f>G68*RIEPILOGO!D$4</f>
        <v>1501.4700618396628</v>
      </c>
      <c r="L68" s="68">
        <f t="shared" si="1"/>
        <v>7688.72</v>
      </c>
    </row>
    <row r="69" spans="1:12" ht="12.75">
      <c r="A69" s="4">
        <v>68</v>
      </c>
      <c r="B69" s="5" t="s">
        <v>138</v>
      </c>
      <c r="C69" s="4" t="s">
        <v>7</v>
      </c>
      <c r="D69" s="6" t="s">
        <v>139</v>
      </c>
      <c r="E69" s="4" t="s">
        <v>140</v>
      </c>
      <c r="F69" s="30">
        <v>55</v>
      </c>
      <c r="G69" s="30">
        <v>548</v>
      </c>
      <c r="H69" s="111">
        <f>F69*RIEPILOGO!F$3</f>
        <v>1476.9497742891795</v>
      </c>
      <c r="I69" s="111">
        <f>G69*RIEPILOGO!D$3</f>
        <v>1456.0244883670975</v>
      </c>
      <c r="J69" s="111">
        <f>F69*RIEPILOGO!F$4</f>
        <v>841.0137566950796</v>
      </c>
      <c r="K69" s="111">
        <f>G69*RIEPILOGO!D$4</f>
        <v>800.3945465837891</v>
      </c>
      <c r="L69" s="68">
        <f t="shared" si="1"/>
        <v>4574.38</v>
      </c>
    </row>
    <row r="70" spans="1:12" ht="12.75">
      <c r="A70" s="4">
        <v>69</v>
      </c>
      <c r="B70" s="5" t="s">
        <v>141</v>
      </c>
      <c r="C70" s="4" t="s">
        <v>7</v>
      </c>
      <c r="D70" s="6" t="s">
        <v>128</v>
      </c>
      <c r="E70" s="4" t="s">
        <v>142</v>
      </c>
      <c r="F70" s="30">
        <v>89</v>
      </c>
      <c r="G70" s="30">
        <v>906</v>
      </c>
      <c r="H70" s="111">
        <f>F70*RIEPILOGO!F$3</f>
        <v>2389.9732711224906</v>
      </c>
      <c r="I70" s="111">
        <f>G70*RIEPILOGO!D$3</f>
        <v>2407.222967993778</v>
      </c>
      <c r="J70" s="111">
        <f>F70*RIEPILOGO!F$4</f>
        <v>1360.913169924765</v>
      </c>
      <c r="K70" s="111">
        <f>G70*RIEPILOGO!D$4</f>
        <v>1323.2800350454615</v>
      </c>
      <c r="L70" s="68">
        <f t="shared" si="1"/>
        <v>7481.39</v>
      </c>
    </row>
    <row r="71" spans="1:12" ht="12.75">
      <c r="A71" s="4">
        <v>70</v>
      </c>
      <c r="B71" s="5" t="s">
        <v>143</v>
      </c>
      <c r="C71" s="4" t="s">
        <v>7</v>
      </c>
      <c r="D71" s="6" t="s">
        <v>131</v>
      </c>
      <c r="E71" s="4" t="s">
        <v>142</v>
      </c>
      <c r="F71" s="30">
        <v>70</v>
      </c>
      <c r="G71" s="30">
        <v>701</v>
      </c>
      <c r="H71" s="111">
        <f>F71*RIEPILOGO!F$3</f>
        <v>1879.7542581862283</v>
      </c>
      <c r="I71" s="111">
        <f>G71*RIEPILOGO!D$3</f>
        <v>1862.5422743528018</v>
      </c>
      <c r="J71" s="111">
        <f>F71*RIEPILOGO!F$4</f>
        <v>1070.3811448846468</v>
      </c>
      <c r="K71" s="111">
        <f>G71*RIEPILOGO!D$4</f>
        <v>1023.8623670715988</v>
      </c>
      <c r="L71" s="68">
        <f t="shared" si="1"/>
        <v>5836.54</v>
      </c>
    </row>
    <row r="72" spans="1:12" ht="12.75">
      <c r="A72" s="4">
        <v>71</v>
      </c>
      <c r="B72" s="5" t="s">
        <v>144</v>
      </c>
      <c r="C72" s="4" t="s">
        <v>7</v>
      </c>
      <c r="D72" s="6" t="s">
        <v>8</v>
      </c>
      <c r="E72" s="4" t="s">
        <v>142</v>
      </c>
      <c r="F72" s="30">
        <v>79</v>
      </c>
      <c r="G72" s="30">
        <v>990</v>
      </c>
      <c r="H72" s="111">
        <f>F72*RIEPILOGO!F$3</f>
        <v>2121.436948524458</v>
      </c>
      <c r="I72" s="111">
        <f>G72*RIEPILOGO!D$3</f>
        <v>2630.40920343691</v>
      </c>
      <c r="J72" s="111">
        <f>F72*RIEPILOGO!F$4</f>
        <v>1208.001577798387</v>
      </c>
      <c r="K72" s="111">
        <f>G72*RIEPILOGO!D$4</f>
        <v>1445.9682502152393</v>
      </c>
      <c r="L72" s="68">
        <f t="shared" si="1"/>
        <v>7405.82</v>
      </c>
    </row>
    <row r="73" spans="1:12" ht="12.75">
      <c r="A73" s="4">
        <v>72</v>
      </c>
      <c r="B73" s="5" t="s">
        <v>145</v>
      </c>
      <c r="C73" s="4" t="s">
        <v>7</v>
      </c>
      <c r="D73" s="6" t="s">
        <v>10</v>
      </c>
      <c r="E73" s="4" t="s">
        <v>142</v>
      </c>
      <c r="F73" s="30">
        <v>64</v>
      </c>
      <c r="G73" s="30">
        <v>730</v>
      </c>
      <c r="H73" s="111">
        <f>F73*RIEPILOGO!F$3</f>
        <v>1718.6324646274088</v>
      </c>
      <c r="I73" s="111">
        <f>G73*RIEPILOGO!D$3</f>
        <v>1939.5946651605498</v>
      </c>
      <c r="J73" s="111">
        <f>F73*RIEPILOGO!F$4</f>
        <v>978.6341896088198</v>
      </c>
      <c r="K73" s="111">
        <f>G73*RIEPILOGO!D$4</f>
        <v>1066.2190127849744</v>
      </c>
      <c r="L73" s="68">
        <f t="shared" si="1"/>
        <v>5703.08</v>
      </c>
    </row>
    <row r="74" spans="1:12" ht="12.75">
      <c r="A74" s="4">
        <v>73</v>
      </c>
      <c r="B74" s="5" t="s">
        <v>146</v>
      </c>
      <c r="C74" s="4" t="s">
        <v>7</v>
      </c>
      <c r="D74" s="6" t="s">
        <v>128</v>
      </c>
      <c r="E74" s="4" t="s">
        <v>147</v>
      </c>
      <c r="F74" s="30">
        <v>56</v>
      </c>
      <c r="G74" s="30">
        <v>625</v>
      </c>
      <c r="H74" s="111">
        <f>F74*RIEPILOGO!F$3</f>
        <v>1503.8034065489828</v>
      </c>
      <c r="I74" s="111">
        <f>G74*RIEPILOGO!D$3</f>
        <v>1660.611870856635</v>
      </c>
      <c r="J74" s="111">
        <f>F74*RIEPILOGO!F$4</f>
        <v>856.3049159077174</v>
      </c>
      <c r="K74" s="111">
        <f>G74*RIEPILOGO!D$4</f>
        <v>912.8587438227521</v>
      </c>
      <c r="L74" s="68">
        <f t="shared" si="1"/>
        <v>4933.58</v>
      </c>
    </row>
    <row r="75" spans="1:12" ht="12.75">
      <c r="A75" s="4">
        <v>74</v>
      </c>
      <c r="B75" s="5" t="s">
        <v>148</v>
      </c>
      <c r="C75" s="4" t="s">
        <v>7</v>
      </c>
      <c r="D75" s="6" t="s">
        <v>131</v>
      </c>
      <c r="E75" s="4" t="s">
        <v>147</v>
      </c>
      <c r="F75" s="30">
        <v>73</v>
      </c>
      <c r="G75" s="30">
        <v>749</v>
      </c>
      <c r="H75" s="111">
        <f>F75*RIEPILOGO!F$3</f>
        <v>1960.3151549656382</v>
      </c>
      <c r="I75" s="111">
        <f>G75*RIEPILOGO!D$3</f>
        <v>1990.0772660345915</v>
      </c>
      <c r="J75" s="111">
        <f>F75*RIEPILOGO!F$4</f>
        <v>1116.25462252256</v>
      </c>
      <c r="K75" s="111">
        <f>G75*RIEPILOGO!D$4</f>
        <v>1093.9699185971863</v>
      </c>
      <c r="L75" s="68">
        <f t="shared" si="1"/>
        <v>6160.62</v>
      </c>
    </row>
    <row r="76" spans="1:12" ht="12.75">
      <c r="A76" s="4">
        <v>75</v>
      </c>
      <c r="B76" s="5" t="s">
        <v>149</v>
      </c>
      <c r="C76" s="4" t="s">
        <v>7</v>
      </c>
      <c r="D76" s="6" t="s">
        <v>139</v>
      </c>
      <c r="E76" s="4" t="s">
        <v>150</v>
      </c>
      <c r="F76" s="30">
        <v>66</v>
      </c>
      <c r="G76" s="30">
        <v>712</v>
      </c>
      <c r="H76" s="111">
        <f>F76*RIEPILOGO!F$3</f>
        <v>1772.3397291470153</v>
      </c>
      <c r="I76" s="111">
        <f>G76*RIEPILOGO!D$3</f>
        <v>1891.7690432798786</v>
      </c>
      <c r="J76" s="111">
        <f>F76*RIEPILOGO!F$4</f>
        <v>1009.2165080340955</v>
      </c>
      <c r="K76" s="111">
        <f>G76*RIEPILOGO!D$4</f>
        <v>1039.9286809628793</v>
      </c>
      <c r="L76" s="68">
        <f t="shared" si="1"/>
        <v>5713.25</v>
      </c>
    </row>
    <row r="77" spans="1:12" ht="12.75">
      <c r="A77" s="4">
        <v>76</v>
      </c>
      <c r="B77" s="5" t="s">
        <v>151</v>
      </c>
      <c r="C77" s="4" t="s">
        <v>7</v>
      </c>
      <c r="D77" s="6" t="s">
        <v>128</v>
      </c>
      <c r="E77" s="4" t="s">
        <v>152</v>
      </c>
      <c r="F77" s="30">
        <v>108</v>
      </c>
      <c r="G77" s="30">
        <v>1145</v>
      </c>
      <c r="H77" s="111">
        <f>F77*RIEPILOGO!F$3</f>
        <v>2900.192284058752</v>
      </c>
      <c r="I77" s="111">
        <f>G77*RIEPILOGO!D$3</f>
        <v>3042.240947409355</v>
      </c>
      <c r="J77" s="111">
        <f>F77*RIEPILOGO!F$4</f>
        <v>1651.4451949648835</v>
      </c>
      <c r="K77" s="111">
        <f>G77*RIEPILOGO!D$4</f>
        <v>1672.3572186832819</v>
      </c>
      <c r="L77" s="68">
        <f t="shared" si="1"/>
        <v>9266.24</v>
      </c>
    </row>
    <row r="78" spans="1:12" ht="12.75">
      <c r="A78" s="4">
        <v>77</v>
      </c>
      <c r="B78" s="5" t="s">
        <v>153</v>
      </c>
      <c r="C78" s="4" t="s">
        <v>7</v>
      </c>
      <c r="D78" s="6" t="s">
        <v>131</v>
      </c>
      <c r="E78" s="4" t="s">
        <v>152</v>
      </c>
      <c r="F78" s="30">
        <v>54</v>
      </c>
      <c r="G78" s="30">
        <v>564</v>
      </c>
      <c r="H78" s="111">
        <f>F78*RIEPILOGO!F$3</f>
        <v>1450.096142029376</v>
      </c>
      <c r="I78" s="111">
        <f>G78*RIEPILOGO!D$3</f>
        <v>1498.5361522610274</v>
      </c>
      <c r="J78" s="111">
        <f>F78*RIEPILOGO!F$4</f>
        <v>825.7225974824418</v>
      </c>
      <c r="K78" s="111">
        <f>G78*RIEPILOGO!D$4</f>
        <v>823.7637304256515</v>
      </c>
      <c r="L78" s="68">
        <f t="shared" si="1"/>
        <v>4598.12</v>
      </c>
    </row>
    <row r="79" spans="1:12" ht="12.75">
      <c r="A79" s="4">
        <v>78</v>
      </c>
      <c r="B79" s="5" t="s">
        <v>154</v>
      </c>
      <c r="C79" s="4" t="s">
        <v>7</v>
      </c>
      <c r="D79" s="6" t="s">
        <v>8</v>
      </c>
      <c r="E79" s="4" t="s">
        <v>152</v>
      </c>
      <c r="F79" s="30">
        <v>61</v>
      </c>
      <c r="G79" s="30">
        <v>627</v>
      </c>
      <c r="H79" s="111">
        <f>F79*RIEPILOGO!F$3</f>
        <v>1638.071567847999</v>
      </c>
      <c r="I79" s="111">
        <f>G79*RIEPILOGO!D$3</f>
        <v>1665.9258288433762</v>
      </c>
      <c r="J79" s="111">
        <f>F79*RIEPILOGO!F$4</f>
        <v>932.7607119709064</v>
      </c>
      <c r="K79" s="111">
        <f>G79*RIEPILOGO!D$4</f>
        <v>915.7798918029849</v>
      </c>
      <c r="L79" s="68">
        <f t="shared" si="1"/>
        <v>5152.54</v>
      </c>
    </row>
    <row r="80" spans="1:12" ht="12.75">
      <c r="A80" s="4">
        <v>79</v>
      </c>
      <c r="B80" s="5" t="s">
        <v>155</v>
      </c>
      <c r="C80" s="4" t="s">
        <v>7</v>
      </c>
      <c r="D80" s="6" t="s">
        <v>139</v>
      </c>
      <c r="E80" s="4" t="s">
        <v>156</v>
      </c>
      <c r="F80" s="30">
        <v>59</v>
      </c>
      <c r="G80" s="30">
        <v>720</v>
      </c>
      <c r="H80" s="111">
        <f>F80*RIEPILOGO!F$3</f>
        <v>1584.3643033283925</v>
      </c>
      <c r="I80" s="111">
        <f>G80*RIEPILOGO!D$3</f>
        <v>1913.0248752268435</v>
      </c>
      <c r="J80" s="111">
        <f>F80*RIEPILOGO!F$4</f>
        <v>902.1783935456308</v>
      </c>
      <c r="K80" s="111">
        <f>G80*RIEPILOGO!D$4</f>
        <v>1051.6132728838104</v>
      </c>
      <c r="L80" s="68">
        <f t="shared" si="1"/>
        <v>5451.18</v>
      </c>
    </row>
    <row r="81" spans="1:12" ht="12.75">
      <c r="A81" s="4">
        <v>80</v>
      </c>
      <c r="B81" s="5" t="s">
        <v>157</v>
      </c>
      <c r="C81" s="4" t="s">
        <v>7</v>
      </c>
      <c r="D81" s="6" t="s">
        <v>139</v>
      </c>
      <c r="E81" s="4" t="s">
        <v>158</v>
      </c>
      <c r="F81" s="30">
        <v>66</v>
      </c>
      <c r="G81" s="30">
        <v>768</v>
      </c>
      <c r="H81" s="111">
        <f>F81*RIEPILOGO!F$3</f>
        <v>1772.3397291470153</v>
      </c>
      <c r="I81" s="111">
        <f>G81*RIEPILOGO!D$3</f>
        <v>2040.559866908633</v>
      </c>
      <c r="J81" s="111">
        <f>F81*RIEPILOGO!F$4</f>
        <v>1009.2165080340955</v>
      </c>
      <c r="K81" s="111">
        <f>G81*RIEPILOGO!D$4</f>
        <v>1121.720824409398</v>
      </c>
      <c r="L81" s="68">
        <f t="shared" si="1"/>
        <v>5943.84</v>
      </c>
    </row>
    <row r="82" spans="1:12" ht="12.75">
      <c r="A82" s="4">
        <v>81</v>
      </c>
      <c r="B82" s="5" t="s">
        <v>159</v>
      </c>
      <c r="C82" s="4" t="s">
        <v>7</v>
      </c>
      <c r="D82" s="6" t="s">
        <v>128</v>
      </c>
      <c r="E82" s="4" t="s">
        <v>160</v>
      </c>
      <c r="F82" s="30">
        <v>85</v>
      </c>
      <c r="G82" s="30">
        <v>908</v>
      </c>
      <c r="H82" s="111">
        <f>F82*RIEPILOGO!F$3</f>
        <v>2282.558742083277</v>
      </c>
      <c r="I82" s="111">
        <f>G82*RIEPILOGO!D$3</f>
        <v>2412.5369259805193</v>
      </c>
      <c r="J82" s="111">
        <f>F82*RIEPILOGO!F$4</f>
        <v>1299.7485330742138</v>
      </c>
      <c r="K82" s="111">
        <f>G82*RIEPILOGO!D$4</f>
        <v>1326.2011830256943</v>
      </c>
      <c r="L82" s="68">
        <f t="shared" si="1"/>
        <v>7321.05</v>
      </c>
    </row>
    <row r="83" spans="1:12" ht="12.75">
      <c r="A83" s="4">
        <v>82</v>
      </c>
      <c r="B83" s="5" t="s">
        <v>161</v>
      </c>
      <c r="C83" s="4" t="s">
        <v>7</v>
      </c>
      <c r="D83" s="6" t="s">
        <v>131</v>
      </c>
      <c r="E83" s="4" t="s">
        <v>160</v>
      </c>
      <c r="F83" s="30">
        <v>80</v>
      </c>
      <c r="G83" s="30">
        <v>991</v>
      </c>
      <c r="H83" s="111">
        <f>F83*RIEPILOGO!F$3</f>
        <v>2148.290580784261</v>
      </c>
      <c r="I83" s="111">
        <f>G83*RIEPILOGO!D$3</f>
        <v>2633.0661824302806</v>
      </c>
      <c r="J83" s="111">
        <f>F83*RIEPILOGO!F$4</f>
        <v>1223.2927370110249</v>
      </c>
      <c r="K83" s="111">
        <f>G83*RIEPILOGO!D$4</f>
        <v>1447.4288242053558</v>
      </c>
      <c r="L83" s="68">
        <f t="shared" si="1"/>
        <v>7452.08</v>
      </c>
    </row>
    <row r="84" spans="1:12" ht="12.75">
      <c r="A84" s="4">
        <v>83</v>
      </c>
      <c r="B84" s="5" t="s">
        <v>162</v>
      </c>
      <c r="C84" s="4" t="s">
        <v>7</v>
      </c>
      <c r="D84" s="6" t="s">
        <v>8</v>
      </c>
      <c r="E84" s="4" t="s">
        <v>160</v>
      </c>
      <c r="F84" s="30">
        <v>83</v>
      </c>
      <c r="G84" s="30">
        <v>884</v>
      </c>
      <c r="H84" s="111">
        <f>F84*RIEPILOGO!F$3</f>
        <v>2228.851477563671</v>
      </c>
      <c r="I84" s="111">
        <f>G84*RIEPILOGO!D$3</f>
        <v>2348.7694301396245</v>
      </c>
      <c r="J84" s="111">
        <f>F84*RIEPILOGO!F$4</f>
        <v>1269.1662146489382</v>
      </c>
      <c r="K84" s="111">
        <f>G84*RIEPILOGO!D$4</f>
        <v>1291.1474072629007</v>
      </c>
      <c r="L84" s="68">
        <f t="shared" si="1"/>
        <v>7137.93</v>
      </c>
    </row>
    <row r="85" spans="1:12" ht="12.75">
      <c r="A85" s="4">
        <v>84</v>
      </c>
      <c r="B85" s="5" t="s">
        <v>163</v>
      </c>
      <c r="C85" s="4" t="s">
        <v>7</v>
      </c>
      <c r="D85" s="6" t="s">
        <v>128</v>
      </c>
      <c r="E85" s="4" t="s">
        <v>164</v>
      </c>
      <c r="F85" s="30">
        <v>83</v>
      </c>
      <c r="G85" s="30">
        <v>980</v>
      </c>
      <c r="H85" s="111">
        <f>F85*RIEPILOGO!F$3</f>
        <v>2228.851477563671</v>
      </c>
      <c r="I85" s="111">
        <f>G85*RIEPILOGO!D$3</f>
        <v>2603.8394135032036</v>
      </c>
      <c r="J85" s="111">
        <f>F85*RIEPILOGO!F$4</f>
        <v>1269.1662146489382</v>
      </c>
      <c r="K85" s="111">
        <f>G85*RIEPILOGO!D$4</f>
        <v>1431.3625103140753</v>
      </c>
      <c r="L85" s="68">
        <f t="shared" si="1"/>
        <v>7533.22</v>
      </c>
    </row>
    <row r="86" spans="1:12" ht="12.75">
      <c r="A86" s="4">
        <v>85</v>
      </c>
      <c r="B86" s="5" t="s">
        <v>165</v>
      </c>
      <c r="C86" s="4" t="s">
        <v>7</v>
      </c>
      <c r="D86" s="6" t="s">
        <v>131</v>
      </c>
      <c r="E86" s="4" t="s">
        <v>164</v>
      </c>
      <c r="F86" s="30">
        <v>65</v>
      </c>
      <c r="G86" s="30">
        <v>774</v>
      </c>
      <c r="H86" s="111">
        <f>F86*RIEPILOGO!F$3</f>
        <v>1745.4860968872122</v>
      </c>
      <c r="I86" s="111">
        <f>G86*RIEPILOGO!D$3</f>
        <v>2056.501740868857</v>
      </c>
      <c r="J86" s="111">
        <f>F86*RIEPILOGO!F$4</f>
        <v>993.9253488214576</v>
      </c>
      <c r="K86" s="111">
        <f>G86*RIEPILOGO!D$4</f>
        <v>1130.4842683500963</v>
      </c>
      <c r="L86" s="68">
        <f t="shared" si="1"/>
        <v>5926.4</v>
      </c>
    </row>
    <row r="87" spans="1:12" ht="12.75">
      <c r="A87" s="4">
        <v>86</v>
      </c>
      <c r="B87" s="5" t="s">
        <v>166</v>
      </c>
      <c r="C87" s="4" t="s">
        <v>7</v>
      </c>
      <c r="D87" s="6" t="s">
        <v>128</v>
      </c>
      <c r="E87" s="4" t="s">
        <v>167</v>
      </c>
      <c r="F87" s="30">
        <v>120</v>
      </c>
      <c r="G87" s="30">
        <v>1480</v>
      </c>
      <c r="H87" s="111">
        <f>F87*RIEPILOGO!F$3</f>
        <v>3222.4358711763916</v>
      </c>
      <c r="I87" s="111">
        <f>G87*RIEPILOGO!D$3</f>
        <v>3932.3289101885116</v>
      </c>
      <c r="J87" s="111">
        <f>F87*RIEPILOGO!F$4</f>
        <v>1834.9391055165372</v>
      </c>
      <c r="K87" s="111">
        <f>G87*RIEPILOGO!D$4</f>
        <v>2161.649505372277</v>
      </c>
      <c r="L87" s="68">
        <f t="shared" si="1"/>
        <v>11151.35</v>
      </c>
    </row>
    <row r="88" spans="1:12" ht="12.75">
      <c r="A88" s="4">
        <v>87</v>
      </c>
      <c r="B88" s="5" t="s">
        <v>168</v>
      </c>
      <c r="C88" s="4" t="s">
        <v>7</v>
      </c>
      <c r="D88" s="6" t="s">
        <v>131</v>
      </c>
      <c r="E88" s="4" t="s">
        <v>167</v>
      </c>
      <c r="F88" s="30">
        <v>85</v>
      </c>
      <c r="G88" s="30">
        <v>819</v>
      </c>
      <c r="H88" s="111">
        <f>F88*RIEPILOGO!F$3</f>
        <v>2282.558742083277</v>
      </c>
      <c r="I88" s="111">
        <f>G88*RIEPILOGO!D$3</f>
        <v>2176.0657955705346</v>
      </c>
      <c r="J88" s="111">
        <f>F88*RIEPILOGO!F$4</f>
        <v>1299.7485330742138</v>
      </c>
      <c r="K88" s="111">
        <f>G88*RIEPILOGO!D$4</f>
        <v>1196.2100979053344</v>
      </c>
      <c r="L88" s="68">
        <f t="shared" si="1"/>
        <v>6954.58</v>
      </c>
    </row>
    <row r="89" spans="1:12" ht="12.75">
      <c r="A89" s="4">
        <v>88</v>
      </c>
      <c r="B89" s="5" t="s">
        <v>169</v>
      </c>
      <c r="C89" s="4" t="s">
        <v>7</v>
      </c>
      <c r="D89" s="6" t="s">
        <v>8</v>
      </c>
      <c r="E89" s="4" t="s">
        <v>167</v>
      </c>
      <c r="F89" s="30">
        <v>97</v>
      </c>
      <c r="G89" s="30">
        <v>1180</v>
      </c>
      <c r="H89" s="111">
        <f>F89*RIEPILOGO!F$3</f>
        <v>2604.8023292009166</v>
      </c>
      <c r="I89" s="111">
        <f>G89*RIEPILOGO!D$3</f>
        <v>3135.235212177327</v>
      </c>
      <c r="J89" s="111">
        <f>F89*RIEPILOGO!F$4</f>
        <v>1483.2424436258675</v>
      </c>
      <c r="K89" s="111">
        <f>G89*RIEPILOGO!D$4</f>
        <v>1723.4773083373561</v>
      </c>
      <c r="L89" s="68">
        <f t="shared" si="1"/>
        <v>8946.76</v>
      </c>
    </row>
    <row r="90" spans="1:12" ht="12.75">
      <c r="A90" s="4">
        <v>89</v>
      </c>
      <c r="B90" s="5" t="s">
        <v>170</v>
      </c>
      <c r="C90" s="4" t="s">
        <v>7</v>
      </c>
      <c r="D90" s="6" t="s">
        <v>139</v>
      </c>
      <c r="E90" s="4" t="s">
        <v>171</v>
      </c>
      <c r="F90" s="30">
        <v>88</v>
      </c>
      <c r="G90" s="30">
        <v>1020</v>
      </c>
      <c r="H90" s="111">
        <f>F90*RIEPILOGO!F$3</f>
        <v>2363.119638862687</v>
      </c>
      <c r="I90" s="111">
        <f>G90*RIEPILOGO!D$3</f>
        <v>2710.118573238028</v>
      </c>
      <c r="J90" s="111">
        <f>F90*RIEPILOGO!F$4</f>
        <v>1345.6220107121273</v>
      </c>
      <c r="K90" s="111">
        <f>G90*RIEPILOGO!D$4</f>
        <v>1489.7854699187315</v>
      </c>
      <c r="L90" s="68">
        <f t="shared" si="1"/>
        <v>7908.65</v>
      </c>
    </row>
    <row r="91" spans="1:12" ht="12.75">
      <c r="A91" s="4">
        <v>90</v>
      </c>
      <c r="B91" s="5" t="s">
        <v>172</v>
      </c>
      <c r="C91" s="4" t="s">
        <v>7</v>
      </c>
      <c r="D91" s="6" t="s">
        <v>128</v>
      </c>
      <c r="E91" s="4" t="s">
        <v>173</v>
      </c>
      <c r="F91" s="30">
        <v>101</v>
      </c>
      <c r="G91" s="30">
        <v>768</v>
      </c>
      <c r="H91" s="111">
        <f>F91*RIEPILOGO!F$3</f>
        <v>2712.2168582401296</v>
      </c>
      <c r="I91" s="111">
        <f>G91*RIEPILOGO!D$3</f>
        <v>2040.559866908633</v>
      </c>
      <c r="J91" s="111">
        <f>F91*RIEPILOGO!F$4</f>
        <v>1544.4070804764187</v>
      </c>
      <c r="K91" s="111">
        <f>G91*RIEPILOGO!D$4</f>
        <v>1121.720824409398</v>
      </c>
      <c r="L91" s="68">
        <f t="shared" si="1"/>
        <v>7418.9</v>
      </c>
    </row>
    <row r="92" spans="1:12" ht="12.75">
      <c r="A92" s="4">
        <v>91</v>
      </c>
      <c r="B92" s="5" t="s">
        <v>174</v>
      </c>
      <c r="C92" s="4" t="s">
        <v>7</v>
      </c>
      <c r="D92" s="6" t="s">
        <v>131</v>
      </c>
      <c r="E92" s="4" t="s">
        <v>173</v>
      </c>
      <c r="F92" s="30">
        <v>65</v>
      </c>
      <c r="G92" s="30">
        <v>762</v>
      </c>
      <c r="H92" s="111">
        <f>F92*RIEPILOGO!F$3</f>
        <v>1745.4860968872122</v>
      </c>
      <c r="I92" s="111">
        <f>G92*RIEPILOGO!D$3</f>
        <v>2024.6179929484094</v>
      </c>
      <c r="J92" s="111">
        <f>F92*RIEPILOGO!F$4</f>
        <v>993.9253488214576</v>
      </c>
      <c r="K92" s="111">
        <f>G92*RIEPILOGO!D$4</f>
        <v>1112.9573804686995</v>
      </c>
      <c r="L92" s="68">
        <f t="shared" si="1"/>
        <v>5876.99</v>
      </c>
    </row>
    <row r="93" spans="1:12" ht="12.75">
      <c r="A93" s="4">
        <v>92</v>
      </c>
      <c r="B93" s="5" t="s">
        <v>175</v>
      </c>
      <c r="C93" s="4" t="s">
        <v>7</v>
      </c>
      <c r="D93" s="6" t="s">
        <v>128</v>
      </c>
      <c r="E93" s="4" t="s">
        <v>176</v>
      </c>
      <c r="F93" s="30">
        <v>85</v>
      </c>
      <c r="G93" s="30">
        <v>1063</v>
      </c>
      <c r="H93" s="111">
        <f>F93*RIEPILOGO!F$3</f>
        <v>2282.558742083277</v>
      </c>
      <c r="I93" s="111">
        <f>G93*RIEPILOGO!D$3</f>
        <v>2824.368669952965</v>
      </c>
      <c r="J93" s="111">
        <f>F93*RIEPILOGO!F$4</f>
        <v>1299.7485330742138</v>
      </c>
      <c r="K93" s="111">
        <f>G93*RIEPILOGO!D$4</f>
        <v>1552.5901514937368</v>
      </c>
      <c r="L93" s="68">
        <f t="shared" si="1"/>
        <v>7959.27</v>
      </c>
    </row>
    <row r="94" spans="1:12" ht="12.75">
      <c r="A94" s="4">
        <v>93</v>
      </c>
      <c r="B94" s="5" t="s">
        <v>177</v>
      </c>
      <c r="C94" s="4" t="s">
        <v>7</v>
      </c>
      <c r="D94" s="6" t="s">
        <v>131</v>
      </c>
      <c r="E94" s="4" t="s">
        <v>176</v>
      </c>
      <c r="F94" s="30">
        <v>74</v>
      </c>
      <c r="G94" s="30">
        <v>809</v>
      </c>
      <c r="H94" s="111">
        <f>F94*RIEPILOGO!F$3</f>
        <v>1987.1687872254415</v>
      </c>
      <c r="I94" s="111">
        <f>G94*RIEPILOGO!D$3</f>
        <v>2149.496005636828</v>
      </c>
      <c r="J94" s="111">
        <f>F94*RIEPILOGO!F$4</f>
        <v>1131.545781735198</v>
      </c>
      <c r="K94" s="111">
        <f>G94*RIEPILOGO!D$4</f>
        <v>1181.6043580041703</v>
      </c>
      <c r="L94" s="68">
        <f t="shared" si="1"/>
        <v>6449.81</v>
      </c>
    </row>
    <row r="95" spans="1:12" ht="12.75">
      <c r="A95" s="4">
        <v>94</v>
      </c>
      <c r="B95" s="5" t="s">
        <v>178</v>
      </c>
      <c r="C95" s="4" t="s">
        <v>7</v>
      </c>
      <c r="D95" s="6" t="s">
        <v>8</v>
      </c>
      <c r="E95" s="4" t="s">
        <v>176</v>
      </c>
      <c r="F95" s="30">
        <v>71</v>
      </c>
      <c r="G95" s="30">
        <v>985</v>
      </c>
      <c r="H95" s="111">
        <f>F95*RIEPILOGO!F$3</f>
        <v>1906.6078904460317</v>
      </c>
      <c r="I95" s="111">
        <f>G95*RIEPILOGO!D$3</f>
        <v>2617.124308470057</v>
      </c>
      <c r="J95" s="111">
        <f>F95*RIEPILOGO!F$4</f>
        <v>1085.6723040972845</v>
      </c>
      <c r="K95" s="111">
        <f>G95*RIEPILOGO!D$4</f>
        <v>1438.6653802646574</v>
      </c>
      <c r="L95" s="68">
        <f t="shared" si="1"/>
        <v>7048.07</v>
      </c>
    </row>
    <row r="96" spans="1:12" ht="12.75">
      <c r="A96" s="4">
        <v>95</v>
      </c>
      <c r="B96" s="5" t="s">
        <v>179</v>
      </c>
      <c r="C96" s="4" t="s">
        <v>7</v>
      </c>
      <c r="D96" s="6" t="s">
        <v>10</v>
      </c>
      <c r="E96" s="4" t="s">
        <v>176</v>
      </c>
      <c r="F96" s="30">
        <v>109</v>
      </c>
      <c r="G96" s="30">
        <v>1259</v>
      </c>
      <c r="H96" s="111">
        <f>F96*RIEPILOGO!F$3</f>
        <v>2927.0459163185556</v>
      </c>
      <c r="I96" s="111">
        <f>G96*RIEPILOGO!D$3</f>
        <v>3345.1365526536056</v>
      </c>
      <c r="J96" s="111">
        <f>F96*RIEPILOGO!F$4</f>
        <v>1666.7363541775212</v>
      </c>
      <c r="K96" s="111">
        <f>G96*RIEPILOGO!D$4</f>
        <v>1838.862653556552</v>
      </c>
      <c r="L96" s="68">
        <f t="shared" si="1"/>
        <v>9777.78</v>
      </c>
    </row>
    <row r="97" spans="1:12" ht="12.75">
      <c r="A97" s="4">
        <v>96</v>
      </c>
      <c r="B97" s="5" t="s">
        <v>180</v>
      </c>
      <c r="C97" s="4" t="s">
        <v>7</v>
      </c>
      <c r="D97" s="6" t="s">
        <v>12</v>
      </c>
      <c r="E97" s="4" t="s">
        <v>176</v>
      </c>
      <c r="F97" s="30">
        <v>99</v>
      </c>
      <c r="G97" s="30">
        <v>1101</v>
      </c>
      <c r="H97" s="111">
        <f>F97*RIEPILOGO!F$3</f>
        <v>2658.509593720523</v>
      </c>
      <c r="I97" s="111">
        <f>G97*RIEPILOGO!D$3</f>
        <v>2925.3338717010483</v>
      </c>
      <c r="J97" s="111">
        <f>F97*RIEPILOGO!F$4</f>
        <v>1513.8247620511431</v>
      </c>
      <c r="K97" s="111">
        <f>G97*RIEPILOGO!D$4</f>
        <v>1608.0919631181603</v>
      </c>
      <c r="L97" s="68">
        <f t="shared" si="1"/>
        <v>8705.76</v>
      </c>
    </row>
    <row r="98" spans="1:12" ht="12.75">
      <c r="A98" s="4">
        <v>97</v>
      </c>
      <c r="B98" s="5" t="s">
        <v>181</v>
      </c>
      <c r="C98" s="4" t="s">
        <v>7</v>
      </c>
      <c r="D98" s="6" t="s">
        <v>128</v>
      </c>
      <c r="E98" s="4" t="s">
        <v>182</v>
      </c>
      <c r="F98" s="30">
        <v>83</v>
      </c>
      <c r="G98" s="30">
        <v>1149</v>
      </c>
      <c r="H98" s="111">
        <f>F98*RIEPILOGO!F$3</f>
        <v>2228.851477563671</v>
      </c>
      <c r="I98" s="111">
        <f>G98*RIEPILOGO!D$3</f>
        <v>3052.868863382838</v>
      </c>
      <c r="J98" s="111">
        <f>F98*RIEPILOGO!F$4</f>
        <v>1269.1662146489382</v>
      </c>
      <c r="K98" s="111">
        <f>G98*RIEPILOGO!D$4</f>
        <v>1678.1995146437475</v>
      </c>
      <c r="L98" s="68">
        <f t="shared" si="1"/>
        <v>8229.09</v>
      </c>
    </row>
    <row r="99" spans="1:12" ht="12.75">
      <c r="A99" s="4">
        <v>98</v>
      </c>
      <c r="B99" s="5" t="s">
        <v>183</v>
      </c>
      <c r="C99" s="4" t="s">
        <v>7</v>
      </c>
      <c r="D99" s="6" t="s">
        <v>131</v>
      </c>
      <c r="E99" s="4" t="s">
        <v>182</v>
      </c>
      <c r="F99" s="30">
        <v>39</v>
      </c>
      <c r="G99" s="30">
        <v>458</v>
      </c>
      <c r="H99" s="111">
        <f>F99*RIEPILOGO!F$3</f>
        <v>1047.2916581323273</v>
      </c>
      <c r="I99" s="111">
        <f>G99*RIEPILOGO!D$3</f>
        <v>1216.896378963742</v>
      </c>
      <c r="J99" s="111">
        <f>F99*RIEPILOGO!F$4</f>
        <v>596.3552092928746</v>
      </c>
      <c r="K99" s="111">
        <f>G99*RIEPILOGO!D$4</f>
        <v>668.9428874733128</v>
      </c>
      <c r="L99" s="68">
        <f t="shared" si="1"/>
        <v>3529.49</v>
      </c>
    </row>
    <row r="100" spans="1:12" ht="12.75">
      <c r="A100" s="4">
        <v>99</v>
      </c>
      <c r="B100" s="5" t="s">
        <v>184</v>
      </c>
      <c r="C100" s="4" t="s">
        <v>7</v>
      </c>
      <c r="D100" s="6" t="s">
        <v>8</v>
      </c>
      <c r="E100" s="4" t="s">
        <v>182</v>
      </c>
      <c r="F100" s="30">
        <v>87</v>
      </c>
      <c r="G100" s="30">
        <v>1063</v>
      </c>
      <c r="H100" s="111">
        <f>F100*RIEPILOGO!F$3</f>
        <v>2336.266006602884</v>
      </c>
      <c r="I100" s="111">
        <f>G100*RIEPILOGO!D$3</f>
        <v>2824.368669952965</v>
      </c>
      <c r="J100" s="111">
        <f>F100*RIEPILOGO!F$4</f>
        <v>1330.3308514994894</v>
      </c>
      <c r="K100" s="111">
        <f>G100*RIEPILOGO!D$4</f>
        <v>1552.5901514937368</v>
      </c>
      <c r="L100" s="68">
        <f t="shared" si="1"/>
        <v>8043.56</v>
      </c>
    </row>
    <row r="101" spans="1:12" ht="12.75">
      <c r="A101" s="4">
        <v>100</v>
      </c>
      <c r="B101" s="5" t="s">
        <v>185</v>
      </c>
      <c r="C101" s="4" t="s">
        <v>7</v>
      </c>
      <c r="D101" s="6" t="s">
        <v>10</v>
      </c>
      <c r="E101" s="4" t="s">
        <v>182</v>
      </c>
      <c r="F101" s="30">
        <v>47</v>
      </c>
      <c r="G101" s="30">
        <v>590</v>
      </c>
      <c r="H101" s="111">
        <f>F101*RIEPILOGO!F$3</f>
        <v>1262.1207162107532</v>
      </c>
      <c r="I101" s="111">
        <f>G101*RIEPILOGO!D$3</f>
        <v>1567.6176060886635</v>
      </c>
      <c r="J101" s="111">
        <f>F101*RIEPILOGO!F$4</f>
        <v>718.6844829939771</v>
      </c>
      <c r="K101" s="111">
        <f>G101*RIEPILOGO!D$4</f>
        <v>861.7386541686781</v>
      </c>
      <c r="L101" s="68">
        <f t="shared" si="1"/>
        <v>4410.16</v>
      </c>
    </row>
    <row r="102" spans="1:12" ht="12.75">
      <c r="A102" s="4">
        <v>101</v>
      </c>
      <c r="B102" s="5" t="s">
        <v>186</v>
      </c>
      <c r="C102" s="4" t="s">
        <v>7</v>
      </c>
      <c r="D102" s="6" t="s">
        <v>12</v>
      </c>
      <c r="E102" s="4" t="s">
        <v>182</v>
      </c>
      <c r="F102" s="30">
        <v>56</v>
      </c>
      <c r="G102" s="30">
        <v>622</v>
      </c>
      <c r="H102" s="111">
        <f>F102*RIEPILOGO!F$3</f>
        <v>1503.8034065489828</v>
      </c>
      <c r="I102" s="111">
        <f>G102*RIEPILOGO!D$3</f>
        <v>1652.6409338765231</v>
      </c>
      <c r="J102" s="111">
        <f>F102*RIEPILOGO!F$4</f>
        <v>856.3049159077174</v>
      </c>
      <c r="K102" s="111">
        <f>G102*RIEPILOGO!D$4</f>
        <v>908.4770218524029</v>
      </c>
      <c r="L102" s="68">
        <f t="shared" si="1"/>
        <v>4921.23</v>
      </c>
    </row>
    <row r="103" spans="1:12" ht="12.75">
      <c r="A103" s="4">
        <v>102</v>
      </c>
      <c r="B103" s="5" t="s">
        <v>187</v>
      </c>
      <c r="C103" s="4" t="s">
        <v>7</v>
      </c>
      <c r="D103" s="6" t="s">
        <v>128</v>
      </c>
      <c r="E103" s="4" t="s">
        <v>188</v>
      </c>
      <c r="F103" s="30">
        <v>50</v>
      </c>
      <c r="G103" s="30">
        <v>713</v>
      </c>
      <c r="H103" s="111">
        <f>F103*RIEPILOGO!F$3</f>
        <v>1342.681612990163</v>
      </c>
      <c r="I103" s="111">
        <f>G103*RIEPILOGO!D$3</f>
        <v>1894.4260222732491</v>
      </c>
      <c r="J103" s="111">
        <f>F103*RIEPILOGO!F$4</f>
        <v>764.5579606318905</v>
      </c>
      <c r="K103" s="111">
        <f>G103*RIEPILOGO!D$4</f>
        <v>1041.3892549529955</v>
      </c>
      <c r="L103" s="68">
        <f t="shared" si="1"/>
        <v>5043.05</v>
      </c>
    </row>
    <row r="104" spans="1:12" ht="12.75">
      <c r="A104" s="4">
        <v>103</v>
      </c>
      <c r="B104" s="5" t="s">
        <v>189</v>
      </c>
      <c r="C104" s="4" t="s">
        <v>7</v>
      </c>
      <c r="D104" s="6" t="s">
        <v>128</v>
      </c>
      <c r="E104" s="4" t="s">
        <v>190</v>
      </c>
      <c r="F104" s="30">
        <v>62</v>
      </c>
      <c r="G104" s="30">
        <v>707</v>
      </c>
      <c r="H104" s="111">
        <f>F104*RIEPILOGO!F$3</f>
        <v>1664.9252001078023</v>
      </c>
      <c r="I104" s="111">
        <f>G104*RIEPILOGO!D$3</f>
        <v>1878.4841483130256</v>
      </c>
      <c r="J104" s="111">
        <f>F104*RIEPILOGO!F$4</f>
        <v>948.0518711835442</v>
      </c>
      <c r="K104" s="111">
        <f>G104*RIEPILOGO!D$4</f>
        <v>1032.6258110122972</v>
      </c>
      <c r="L104" s="68">
        <f t="shared" si="1"/>
        <v>5524.09</v>
      </c>
    </row>
    <row r="105" spans="1:12" ht="12.75">
      <c r="A105" s="4">
        <v>104</v>
      </c>
      <c r="B105" s="5" t="s">
        <v>191</v>
      </c>
      <c r="C105" s="4" t="s">
        <v>7</v>
      </c>
      <c r="D105" s="6" t="s">
        <v>131</v>
      </c>
      <c r="E105" s="4" t="s">
        <v>190</v>
      </c>
      <c r="F105" s="30">
        <v>53</v>
      </c>
      <c r="G105" s="30">
        <v>533</v>
      </c>
      <c r="H105" s="111">
        <f>F105*RIEPILOGO!F$3</f>
        <v>1423.242509769573</v>
      </c>
      <c r="I105" s="111">
        <f>G105*RIEPILOGO!D$3</f>
        <v>1416.1698034665383</v>
      </c>
      <c r="J105" s="111">
        <f>F105*RIEPILOGO!F$4</f>
        <v>810.431438269804</v>
      </c>
      <c r="K105" s="111">
        <f>G105*RIEPILOGO!D$4</f>
        <v>778.485936732043</v>
      </c>
      <c r="L105" s="68">
        <f t="shared" si="1"/>
        <v>4428.33</v>
      </c>
    </row>
    <row r="106" spans="1:12" ht="12.75">
      <c r="A106" s="4">
        <v>105</v>
      </c>
      <c r="B106" s="5" t="s">
        <v>192</v>
      </c>
      <c r="C106" s="4" t="s">
        <v>7</v>
      </c>
      <c r="D106" s="6" t="s">
        <v>139</v>
      </c>
      <c r="E106" s="4" t="s">
        <v>193</v>
      </c>
      <c r="F106" s="30">
        <v>48</v>
      </c>
      <c r="G106" s="30">
        <v>558</v>
      </c>
      <c r="H106" s="111">
        <f>F106*RIEPILOGO!F$3</f>
        <v>1288.9743484705566</v>
      </c>
      <c r="I106" s="111">
        <f>G106*RIEPILOGO!D$3</f>
        <v>1482.5942783008038</v>
      </c>
      <c r="J106" s="111">
        <f>F106*RIEPILOGO!F$4</f>
        <v>733.9756422066149</v>
      </c>
      <c r="K106" s="111">
        <f>G106*RIEPILOGO!D$4</f>
        <v>815.0002864849531</v>
      </c>
      <c r="L106" s="68">
        <f t="shared" si="1"/>
        <v>4320.54</v>
      </c>
    </row>
    <row r="107" spans="1:12" ht="12.75">
      <c r="A107" s="4">
        <v>106</v>
      </c>
      <c r="B107" s="5" t="s">
        <v>194</v>
      </c>
      <c r="C107" s="4" t="s">
        <v>7</v>
      </c>
      <c r="D107" s="6" t="s">
        <v>128</v>
      </c>
      <c r="E107" s="4" t="s">
        <v>195</v>
      </c>
      <c r="F107" s="30">
        <v>91</v>
      </c>
      <c r="G107" s="30">
        <v>748</v>
      </c>
      <c r="H107" s="111">
        <f>F107*RIEPILOGO!F$3</f>
        <v>2443.680535642097</v>
      </c>
      <c r="I107" s="111">
        <f>G107*RIEPILOGO!D$3</f>
        <v>1987.4202870412207</v>
      </c>
      <c r="J107" s="111">
        <f>F107*RIEPILOGO!F$4</f>
        <v>1391.4954883500407</v>
      </c>
      <c r="K107" s="111">
        <f>G107*RIEPILOGO!D$4</f>
        <v>1092.5093446070698</v>
      </c>
      <c r="L107" s="68">
        <f t="shared" si="1"/>
        <v>6915.11</v>
      </c>
    </row>
    <row r="108" spans="1:12" ht="12.75">
      <c r="A108" s="4">
        <v>107</v>
      </c>
      <c r="B108" s="5" t="s">
        <v>196</v>
      </c>
      <c r="C108" s="4" t="s">
        <v>7</v>
      </c>
      <c r="D108" s="6" t="s">
        <v>131</v>
      </c>
      <c r="E108" s="4" t="s">
        <v>195</v>
      </c>
      <c r="F108" s="30">
        <v>81</v>
      </c>
      <c r="G108" s="30">
        <v>819</v>
      </c>
      <c r="H108" s="111">
        <f>F108*RIEPILOGO!F$3</f>
        <v>2175.144213044064</v>
      </c>
      <c r="I108" s="111">
        <f>G108*RIEPILOGO!D$3</f>
        <v>2176.0657955705346</v>
      </c>
      <c r="J108" s="111">
        <f>F108*RIEPILOGO!F$4</f>
        <v>1238.5838962236626</v>
      </c>
      <c r="K108" s="111">
        <f>G108*RIEPILOGO!D$4</f>
        <v>1196.2100979053344</v>
      </c>
      <c r="L108" s="68">
        <f t="shared" si="1"/>
        <v>6786</v>
      </c>
    </row>
    <row r="109" spans="1:12" ht="12.75">
      <c r="A109" s="4">
        <v>108</v>
      </c>
      <c r="B109" s="5" t="s">
        <v>197</v>
      </c>
      <c r="C109" s="4" t="s">
        <v>7</v>
      </c>
      <c r="D109" s="6" t="s">
        <v>8</v>
      </c>
      <c r="E109" s="4" t="s">
        <v>195</v>
      </c>
      <c r="F109" s="30">
        <v>89</v>
      </c>
      <c r="G109" s="30">
        <v>885</v>
      </c>
      <c r="H109" s="111">
        <f>F109*RIEPILOGO!F$3</f>
        <v>2389.9732711224906</v>
      </c>
      <c r="I109" s="111">
        <f>G109*RIEPILOGO!D$3</f>
        <v>2351.426409132995</v>
      </c>
      <c r="J109" s="111">
        <f>F109*RIEPILOGO!F$4</f>
        <v>1360.913169924765</v>
      </c>
      <c r="K109" s="111">
        <f>G109*RIEPILOGO!D$4</f>
        <v>1292.607981253017</v>
      </c>
      <c r="L109" s="68">
        <f t="shared" si="1"/>
        <v>7394.92</v>
      </c>
    </row>
    <row r="110" spans="1:12" ht="12.75">
      <c r="A110" s="4">
        <v>109</v>
      </c>
      <c r="B110" s="5" t="s">
        <v>198</v>
      </c>
      <c r="C110" s="4" t="s">
        <v>7</v>
      </c>
      <c r="D110" s="6" t="s">
        <v>199</v>
      </c>
      <c r="E110" s="4" t="s">
        <v>195</v>
      </c>
      <c r="F110" s="30">
        <v>142</v>
      </c>
      <c r="G110" s="30">
        <v>1327</v>
      </c>
      <c r="H110" s="111">
        <f>F110*RIEPILOGO!F$3</f>
        <v>3813.2157808920633</v>
      </c>
      <c r="I110" s="111">
        <f>G110*RIEPILOGO!D$3</f>
        <v>3525.8111242028076</v>
      </c>
      <c r="J110" s="111">
        <f>F110*RIEPILOGO!F$4</f>
        <v>2171.344608194569</v>
      </c>
      <c r="K110" s="111">
        <f>G110*RIEPILOGO!D$4</f>
        <v>1938.1816848844674</v>
      </c>
      <c r="L110" s="68">
        <f t="shared" si="1"/>
        <v>11448.55</v>
      </c>
    </row>
    <row r="111" spans="1:12" ht="12.75">
      <c r="A111" s="4">
        <v>110</v>
      </c>
      <c r="B111" s="5" t="s">
        <v>200</v>
      </c>
      <c r="C111" s="4" t="s">
        <v>7</v>
      </c>
      <c r="D111" s="6" t="s">
        <v>128</v>
      </c>
      <c r="E111" s="4" t="s">
        <v>201</v>
      </c>
      <c r="F111" s="30">
        <v>92</v>
      </c>
      <c r="G111" s="30">
        <v>911</v>
      </c>
      <c r="H111" s="111">
        <f>F111*RIEPILOGO!F$3</f>
        <v>2470.5341679019</v>
      </c>
      <c r="I111" s="111">
        <f>G111*RIEPILOGO!D$3</f>
        <v>2420.5078629606314</v>
      </c>
      <c r="J111" s="111">
        <f>F111*RIEPILOGO!F$4</f>
        <v>1406.7866475626786</v>
      </c>
      <c r="K111" s="111">
        <f>G111*RIEPILOGO!D$4</f>
        <v>1330.5829049960435</v>
      </c>
      <c r="L111" s="68">
        <f t="shared" si="1"/>
        <v>7628.41</v>
      </c>
    </row>
    <row r="112" spans="1:12" ht="12.75">
      <c r="A112" s="4">
        <v>111</v>
      </c>
      <c r="B112" s="5" t="s">
        <v>202</v>
      </c>
      <c r="C112" s="4" t="s">
        <v>7</v>
      </c>
      <c r="D112" s="6" t="s">
        <v>131</v>
      </c>
      <c r="E112" s="4" t="s">
        <v>201</v>
      </c>
      <c r="F112" s="30">
        <v>68</v>
      </c>
      <c r="G112" s="30">
        <v>664</v>
      </c>
      <c r="H112" s="111">
        <f>F112*RIEPILOGO!F$3</f>
        <v>1826.0469936666218</v>
      </c>
      <c r="I112" s="111">
        <f>G112*RIEPILOGO!D$3</f>
        <v>1764.234051598089</v>
      </c>
      <c r="J112" s="111">
        <f>F112*RIEPILOGO!F$4</f>
        <v>1039.7988264593712</v>
      </c>
      <c r="K112" s="111">
        <f>G112*RIEPILOGO!D$4</f>
        <v>969.8211294372919</v>
      </c>
      <c r="L112" s="68">
        <f t="shared" si="1"/>
        <v>5599.9</v>
      </c>
    </row>
    <row r="113" spans="1:12" ht="12.75">
      <c r="A113" s="4">
        <v>112</v>
      </c>
      <c r="B113" s="5" t="s">
        <v>203</v>
      </c>
      <c r="C113" s="4" t="s">
        <v>7</v>
      </c>
      <c r="D113" s="6" t="s">
        <v>128</v>
      </c>
      <c r="E113" s="4" t="s">
        <v>204</v>
      </c>
      <c r="F113" s="30">
        <v>83</v>
      </c>
      <c r="G113" s="30">
        <v>980</v>
      </c>
      <c r="H113" s="111">
        <f>F113*RIEPILOGO!F$3</f>
        <v>2228.851477563671</v>
      </c>
      <c r="I113" s="111">
        <f>G113*RIEPILOGO!D$3</f>
        <v>2603.8394135032036</v>
      </c>
      <c r="J113" s="111">
        <f>F113*RIEPILOGO!F$4</f>
        <v>1269.1662146489382</v>
      </c>
      <c r="K113" s="111">
        <f>G113*RIEPILOGO!D$4</f>
        <v>1431.3625103140753</v>
      </c>
      <c r="L113" s="68">
        <f t="shared" si="1"/>
        <v>7533.22</v>
      </c>
    </row>
    <row r="114" spans="1:12" ht="12.75">
      <c r="A114" s="4">
        <v>113</v>
      </c>
      <c r="B114" s="5" t="s">
        <v>205</v>
      </c>
      <c r="C114" s="4" t="s">
        <v>7</v>
      </c>
      <c r="D114" s="6" t="s">
        <v>131</v>
      </c>
      <c r="E114" s="4" t="s">
        <v>204</v>
      </c>
      <c r="F114" s="30">
        <v>64</v>
      </c>
      <c r="G114" s="30">
        <v>777</v>
      </c>
      <c r="H114" s="111">
        <f>F114*RIEPILOGO!F$3</f>
        <v>1718.6324646274088</v>
      </c>
      <c r="I114" s="111">
        <f>G114*RIEPILOGO!D$3</f>
        <v>2064.4726778489685</v>
      </c>
      <c r="J114" s="111">
        <f>F114*RIEPILOGO!F$4</f>
        <v>978.6341896088198</v>
      </c>
      <c r="K114" s="111">
        <f>G114*RIEPILOGO!D$4</f>
        <v>1134.8659903204455</v>
      </c>
      <c r="L114" s="68">
        <f t="shared" si="1"/>
        <v>5896.61</v>
      </c>
    </row>
    <row r="115" spans="1:12" ht="12.75">
      <c r="A115" s="4">
        <v>114</v>
      </c>
      <c r="B115" s="5" t="s">
        <v>206</v>
      </c>
      <c r="C115" s="4" t="s">
        <v>7</v>
      </c>
      <c r="D115" s="6" t="s">
        <v>8</v>
      </c>
      <c r="E115" s="4" t="s">
        <v>204</v>
      </c>
      <c r="F115" s="30">
        <v>66</v>
      </c>
      <c r="G115" s="30">
        <v>801</v>
      </c>
      <c r="H115" s="111">
        <f>F115*RIEPILOGO!F$3</f>
        <v>1772.3397291470153</v>
      </c>
      <c r="I115" s="111">
        <f>G115*RIEPILOGO!D$3</f>
        <v>2128.2401736898632</v>
      </c>
      <c r="J115" s="111">
        <f>F115*RIEPILOGO!F$4</f>
        <v>1009.2165080340955</v>
      </c>
      <c r="K115" s="111">
        <f>G115*RIEPILOGO!D$4</f>
        <v>1169.9197660832392</v>
      </c>
      <c r="L115" s="68">
        <f t="shared" si="1"/>
        <v>6079.72</v>
      </c>
    </row>
    <row r="116" spans="1:12" ht="12.75">
      <c r="A116" s="4">
        <v>115</v>
      </c>
      <c r="B116" s="5" t="s">
        <v>207</v>
      </c>
      <c r="C116" s="4" t="s">
        <v>7</v>
      </c>
      <c r="D116" s="6" t="s">
        <v>10</v>
      </c>
      <c r="E116" s="4" t="s">
        <v>204</v>
      </c>
      <c r="F116" s="30">
        <v>76</v>
      </c>
      <c r="G116" s="30">
        <v>848</v>
      </c>
      <c r="H116" s="111">
        <f>F116*RIEPILOGO!F$3</f>
        <v>2040.876051745048</v>
      </c>
      <c r="I116" s="111">
        <f>G116*RIEPILOGO!D$3</f>
        <v>2253.118186378282</v>
      </c>
      <c r="J116" s="111">
        <f>F116*RIEPILOGO!F$4</f>
        <v>1162.1281001604737</v>
      </c>
      <c r="K116" s="111">
        <f>G116*RIEPILOGO!D$4</f>
        <v>1238.56674361871</v>
      </c>
      <c r="L116" s="68">
        <f t="shared" si="1"/>
        <v>6694.69</v>
      </c>
    </row>
    <row r="117" spans="1:12" ht="12.75">
      <c r="A117" s="4">
        <v>116</v>
      </c>
      <c r="B117" s="5" t="s">
        <v>208</v>
      </c>
      <c r="C117" s="4" t="s">
        <v>7</v>
      </c>
      <c r="D117" s="6" t="s">
        <v>139</v>
      </c>
      <c r="E117" s="4" t="s">
        <v>209</v>
      </c>
      <c r="F117" s="30">
        <v>98</v>
      </c>
      <c r="G117" s="30">
        <v>1207</v>
      </c>
      <c r="H117" s="111">
        <f>F117*RIEPILOGO!F$3</f>
        <v>2631.65596146072</v>
      </c>
      <c r="I117" s="111">
        <f>G117*RIEPILOGO!D$3</f>
        <v>3206.9736449983334</v>
      </c>
      <c r="J117" s="111">
        <f>F117*RIEPILOGO!F$4</f>
        <v>1498.5336028385054</v>
      </c>
      <c r="K117" s="111">
        <f>G117*RIEPILOGO!D$4</f>
        <v>1762.9128060704988</v>
      </c>
      <c r="L117" s="68">
        <f t="shared" si="1"/>
        <v>9100.08</v>
      </c>
    </row>
    <row r="118" spans="1:12" ht="12.75">
      <c r="A118" s="4">
        <v>117</v>
      </c>
      <c r="B118" s="5" t="s">
        <v>210</v>
      </c>
      <c r="C118" s="4" t="s">
        <v>7</v>
      </c>
      <c r="D118" s="6" t="s">
        <v>128</v>
      </c>
      <c r="E118" s="4" t="s">
        <v>211</v>
      </c>
      <c r="F118" s="30">
        <v>120</v>
      </c>
      <c r="G118" s="30">
        <v>1560</v>
      </c>
      <c r="H118" s="111">
        <f>F118*RIEPILOGO!F$3</f>
        <v>3222.4358711763916</v>
      </c>
      <c r="I118" s="111">
        <f>G118*RIEPILOGO!D$3</f>
        <v>4144.887229658161</v>
      </c>
      <c r="J118" s="111">
        <f>F118*RIEPILOGO!F$4</f>
        <v>1834.9391055165372</v>
      </c>
      <c r="K118" s="111">
        <f>G118*RIEPILOGO!D$4</f>
        <v>2278.4954245815893</v>
      </c>
      <c r="L118" s="68">
        <f t="shared" si="1"/>
        <v>11480.76</v>
      </c>
    </row>
    <row r="119" spans="1:12" ht="12.75">
      <c r="A119" s="4">
        <v>118</v>
      </c>
      <c r="B119" s="5" t="s">
        <v>212</v>
      </c>
      <c r="C119" s="4" t="s">
        <v>7</v>
      </c>
      <c r="D119" s="6" t="s">
        <v>131</v>
      </c>
      <c r="E119" s="4" t="s">
        <v>211</v>
      </c>
      <c r="F119" s="30">
        <v>88</v>
      </c>
      <c r="G119" s="30">
        <v>1113</v>
      </c>
      <c r="H119" s="111">
        <f>F119*RIEPILOGO!F$3</f>
        <v>2363.119638862687</v>
      </c>
      <c r="I119" s="111">
        <f>G119*RIEPILOGO!D$3</f>
        <v>2957.2176196214955</v>
      </c>
      <c r="J119" s="111">
        <f>F119*RIEPILOGO!F$4</f>
        <v>1345.6220107121273</v>
      </c>
      <c r="K119" s="111">
        <f>G119*RIEPILOGO!D$4</f>
        <v>1625.618850999557</v>
      </c>
      <c r="L119" s="68">
        <f t="shared" si="1"/>
        <v>8291.58</v>
      </c>
    </row>
    <row r="120" spans="1:12" ht="12.75">
      <c r="A120" s="4">
        <v>119</v>
      </c>
      <c r="B120" s="5" t="s">
        <v>213</v>
      </c>
      <c r="C120" s="4" t="s">
        <v>7</v>
      </c>
      <c r="D120" s="6" t="s">
        <v>8</v>
      </c>
      <c r="E120" s="4" t="s">
        <v>211</v>
      </c>
      <c r="F120" s="30">
        <v>94</v>
      </c>
      <c r="G120" s="30">
        <v>1057</v>
      </c>
      <c r="H120" s="111">
        <f>F120*RIEPILOGO!F$3</f>
        <v>2524.2414324215065</v>
      </c>
      <c r="I120" s="111">
        <f>G120*RIEPILOGO!D$3</f>
        <v>2808.426795992741</v>
      </c>
      <c r="J120" s="111">
        <f>F120*RIEPILOGO!F$4</f>
        <v>1437.3689659879542</v>
      </c>
      <c r="K120" s="111">
        <f>G120*RIEPILOGO!D$4</f>
        <v>1543.8267075530384</v>
      </c>
      <c r="L120" s="68">
        <f t="shared" si="1"/>
        <v>8313.86</v>
      </c>
    </row>
    <row r="121" spans="1:12" ht="12.75">
      <c r="A121" s="4">
        <v>120</v>
      </c>
      <c r="B121" s="5" t="s">
        <v>214</v>
      </c>
      <c r="C121" s="4" t="s">
        <v>7</v>
      </c>
      <c r="D121" s="6" t="s">
        <v>10</v>
      </c>
      <c r="E121" s="4" t="s">
        <v>211</v>
      </c>
      <c r="F121" s="30">
        <v>111</v>
      </c>
      <c r="G121" s="30">
        <v>1541</v>
      </c>
      <c r="H121" s="111">
        <f>F121*RIEPILOGO!F$3</f>
        <v>2980.7531808381623</v>
      </c>
      <c r="I121" s="111">
        <f>G121*RIEPILOGO!D$3</f>
        <v>4094.4046287841193</v>
      </c>
      <c r="J121" s="111">
        <f>F121*RIEPILOGO!F$4</f>
        <v>1697.3186726027968</v>
      </c>
      <c r="K121" s="111">
        <f>G121*RIEPILOGO!D$4</f>
        <v>2250.7445187693775</v>
      </c>
      <c r="L121" s="68">
        <f t="shared" si="1"/>
        <v>11023.22</v>
      </c>
    </row>
    <row r="122" spans="1:12" ht="12.75">
      <c r="A122" s="4">
        <v>121</v>
      </c>
      <c r="B122" s="5" t="s">
        <v>215</v>
      </c>
      <c r="C122" s="4" t="s">
        <v>7</v>
      </c>
      <c r="D122" s="6" t="s">
        <v>12</v>
      </c>
      <c r="E122" s="4" t="s">
        <v>211</v>
      </c>
      <c r="F122" s="30">
        <v>110</v>
      </c>
      <c r="G122" s="30">
        <v>1307</v>
      </c>
      <c r="H122" s="111">
        <f>F122*RIEPILOGO!F$3</f>
        <v>2953.899548578359</v>
      </c>
      <c r="I122" s="111">
        <f>G122*RIEPILOGO!D$3</f>
        <v>3472.671544335395</v>
      </c>
      <c r="J122" s="111">
        <f>F122*RIEPILOGO!F$4</f>
        <v>1682.0275133901591</v>
      </c>
      <c r="K122" s="111">
        <f>G122*RIEPILOGO!D$4</f>
        <v>1908.9702050821393</v>
      </c>
      <c r="L122" s="68">
        <f t="shared" si="1"/>
        <v>10017.57</v>
      </c>
    </row>
    <row r="123" spans="1:12" ht="12.75">
      <c r="A123" s="4">
        <v>122</v>
      </c>
      <c r="B123" s="5" t="s">
        <v>216</v>
      </c>
      <c r="C123" s="4" t="s">
        <v>7</v>
      </c>
      <c r="D123" s="6" t="s">
        <v>217</v>
      </c>
      <c r="E123" s="4" t="s">
        <v>211</v>
      </c>
      <c r="F123" s="30">
        <v>76</v>
      </c>
      <c r="G123" s="30">
        <v>906</v>
      </c>
      <c r="H123" s="111">
        <f>F123*RIEPILOGO!F$3</f>
        <v>2040.876051745048</v>
      </c>
      <c r="I123" s="111">
        <f>G123*RIEPILOGO!D$3</f>
        <v>2407.222967993778</v>
      </c>
      <c r="J123" s="111">
        <f>F123*RIEPILOGO!F$4</f>
        <v>1162.1281001604737</v>
      </c>
      <c r="K123" s="111">
        <f>G123*RIEPILOGO!D$4</f>
        <v>1323.2800350454615</v>
      </c>
      <c r="L123" s="68">
        <f t="shared" si="1"/>
        <v>6933.51</v>
      </c>
    </row>
    <row r="124" spans="1:12" ht="12.75">
      <c r="A124" s="4">
        <v>123</v>
      </c>
      <c r="B124" s="5" t="s">
        <v>218</v>
      </c>
      <c r="C124" s="4" t="s">
        <v>7</v>
      </c>
      <c r="D124" s="6" t="s">
        <v>219</v>
      </c>
      <c r="E124" s="4" t="s">
        <v>211</v>
      </c>
      <c r="F124" s="30">
        <v>74</v>
      </c>
      <c r="G124" s="30">
        <v>1010</v>
      </c>
      <c r="H124" s="111">
        <f>F124*RIEPILOGO!F$3</f>
        <v>1987.1687872254415</v>
      </c>
      <c r="I124" s="111">
        <f>G124*RIEPILOGO!D$3</f>
        <v>2683.548783304322</v>
      </c>
      <c r="J124" s="111">
        <f>F124*RIEPILOGO!F$4</f>
        <v>1131.545781735198</v>
      </c>
      <c r="K124" s="111">
        <f>G124*RIEPILOGO!D$4</f>
        <v>1475.1797300175674</v>
      </c>
      <c r="L124" s="68">
        <f t="shared" si="1"/>
        <v>7277.44</v>
      </c>
    </row>
    <row r="125" spans="1:12" ht="12.75">
      <c r="A125" s="4">
        <v>124</v>
      </c>
      <c r="B125" s="5" t="s">
        <v>220</v>
      </c>
      <c r="C125" s="4" t="s">
        <v>7</v>
      </c>
      <c r="D125" s="6" t="s">
        <v>128</v>
      </c>
      <c r="E125" s="4" t="s">
        <v>221</v>
      </c>
      <c r="F125" s="30">
        <v>91</v>
      </c>
      <c r="G125" s="30">
        <v>955</v>
      </c>
      <c r="H125" s="111">
        <f>F125*RIEPILOGO!F$3</f>
        <v>2443.680535642097</v>
      </c>
      <c r="I125" s="111">
        <f>G125*RIEPILOGO!D$3</f>
        <v>2537.4149386689382</v>
      </c>
      <c r="J125" s="111">
        <f>F125*RIEPILOGO!F$4</f>
        <v>1391.4954883500407</v>
      </c>
      <c r="K125" s="111">
        <f>G125*RIEPILOGO!D$4</f>
        <v>1394.8481605611653</v>
      </c>
      <c r="L125" s="68">
        <f t="shared" si="1"/>
        <v>7767.44</v>
      </c>
    </row>
    <row r="126" spans="1:12" ht="12.75">
      <c r="A126" s="4">
        <v>125</v>
      </c>
      <c r="B126" s="5" t="s">
        <v>222</v>
      </c>
      <c r="C126" s="4" t="s">
        <v>7</v>
      </c>
      <c r="D126" s="6" t="s">
        <v>131</v>
      </c>
      <c r="E126" s="4" t="s">
        <v>221</v>
      </c>
      <c r="F126" s="30">
        <v>79</v>
      </c>
      <c r="G126" s="30">
        <v>964</v>
      </c>
      <c r="H126" s="111">
        <f>F126*RIEPILOGO!F$3</f>
        <v>2121.436948524458</v>
      </c>
      <c r="I126" s="111">
        <f>G126*RIEPILOGO!D$3</f>
        <v>2561.3277496092737</v>
      </c>
      <c r="J126" s="111">
        <f>F126*RIEPILOGO!F$4</f>
        <v>1208.001577798387</v>
      </c>
      <c r="K126" s="111">
        <f>G126*RIEPILOGO!D$4</f>
        <v>1407.9933264722129</v>
      </c>
      <c r="L126" s="68">
        <f t="shared" si="1"/>
        <v>7298.76</v>
      </c>
    </row>
    <row r="127" spans="1:12" ht="12.75">
      <c r="A127" s="4">
        <v>126</v>
      </c>
      <c r="B127" s="5" t="s">
        <v>223</v>
      </c>
      <c r="C127" s="4" t="s">
        <v>7</v>
      </c>
      <c r="D127" s="6" t="s">
        <v>8</v>
      </c>
      <c r="E127" s="4" t="s">
        <v>221</v>
      </c>
      <c r="F127" s="30">
        <v>84</v>
      </c>
      <c r="G127" s="30">
        <v>910</v>
      </c>
      <c r="H127" s="111">
        <f>F127*RIEPILOGO!F$3</f>
        <v>2255.7051098234742</v>
      </c>
      <c r="I127" s="111">
        <f>G127*RIEPILOGO!D$3</f>
        <v>2417.8508839672604</v>
      </c>
      <c r="J127" s="111">
        <f>F127*RIEPILOGO!F$4</f>
        <v>1284.4573738615761</v>
      </c>
      <c r="K127" s="111">
        <f>G127*RIEPILOGO!D$4</f>
        <v>1329.1223310059272</v>
      </c>
      <c r="L127" s="68">
        <f t="shared" si="1"/>
        <v>7287.14</v>
      </c>
    </row>
    <row r="128" spans="1:12" ht="12.75">
      <c r="A128" s="4">
        <v>127</v>
      </c>
      <c r="B128" s="5" t="s">
        <v>224</v>
      </c>
      <c r="C128" s="4" t="s">
        <v>7</v>
      </c>
      <c r="D128" s="6" t="s">
        <v>139</v>
      </c>
      <c r="E128" s="4" t="s">
        <v>225</v>
      </c>
      <c r="F128" s="30">
        <v>93</v>
      </c>
      <c r="G128" s="30">
        <v>1051</v>
      </c>
      <c r="H128" s="111">
        <f>F128*RIEPILOGO!F$3</f>
        <v>2497.3878001617036</v>
      </c>
      <c r="I128" s="111">
        <f>G128*RIEPILOGO!D$3</f>
        <v>2792.4849220325173</v>
      </c>
      <c r="J128" s="111">
        <f>F128*RIEPILOGO!F$4</f>
        <v>1422.0778067753163</v>
      </c>
      <c r="K128" s="111">
        <f>G128*RIEPILOGO!D$4</f>
        <v>1535.06326361234</v>
      </c>
      <c r="L128" s="68">
        <f t="shared" si="1"/>
        <v>8247.01</v>
      </c>
    </row>
    <row r="129" spans="1:12" ht="12.75">
      <c r="A129" s="4">
        <v>128</v>
      </c>
      <c r="B129" s="5" t="s">
        <v>226</v>
      </c>
      <c r="C129" s="4" t="s">
        <v>7</v>
      </c>
      <c r="D129" s="6" t="s">
        <v>128</v>
      </c>
      <c r="E129" s="4" t="s">
        <v>227</v>
      </c>
      <c r="F129" s="30">
        <v>69</v>
      </c>
      <c r="G129" s="30">
        <v>913</v>
      </c>
      <c r="H129" s="111">
        <f>F129*RIEPILOGO!F$3</f>
        <v>1852.9006259264252</v>
      </c>
      <c r="I129" s="111">
        <f>G129*RIEPILOGO!D$3</f>
        <v>2425.8218209473725</v>
      </c>
      <c r="J129" s="111">
        <f>F129*RIEPILOGO!F$4</f>
        <v>1055.0899856720089</v>
      </c>
      <c r="K129" s="111">
        <f>G129*RIEPILOGO!D$4</f>
        <v>1333.5040529762764</v>
      </c>
      <c r="L129" s="68">
        <f t="shared" si="1"/>
        <v>6667.32</v>
      </c>
    </row>
    <row r="130" spans="1:12" ht="12.75">
      <c r="A130" s="4">
        <v>129</v>
      </c>
      <c r="B130" s="5" t="s">
        <v>228</v>
      </c>
      <c r="C130" s="4" t="s">
        <v>7</v>
      </c>
      <c r="D130" s="6" t="s">
        <v>131</v>
      </c>
      <c r="E130" s="4" t="s">
        <v>227</v>
      </c>
      <c r="F130" s="30">
        <v>65</v>
      </c>
      <c r="G130" s="30">
        <v>834</v>
      </c>
      <c r="H130" s="111">
        <f>F130*RIEPILOGO!F$3</f>
        <v>1745.4860968872122</v>
      </c>
      <c r="I130" s="111">
        <f>G130*RIEPILOGO!D$3</f>
        <v>2215.920480471094</v>
      </c>
      <c r="J130" s="111">
        <f>F130*RIEPILOGO!F$4</f>
        <v>993.9253488214576</v>
      </c>
      <c r="K130" s="111">
        <f>G130*RIEPILOGO!D$4</f>
        <v>1218.1187077570805</v>
      </c>
      <c r="L130" s="68">
        <f t="shared" si="1"/>
        <v>6173.45</v>
      </c>
    </row>
    <row r="131" spans="1:12" ht="12.75">
      <c r="A131" s="4">
        <v>130</v>
      </c>
      <c r="B131" s="5" t="s">
        <v>229</v>
      </c>
      <c r="C131" s="4" t="s">
        <v>7</v>
      </c>
      <c r="D131" s="6" t="s">
        <v>128</v>
      </c>
      <c r="E131" s="4" t="s">
        <v>230</v>
      </c>
      <c r="F131" s="30">
        <v>75</v>
      </c>
      <c r="G131" s="30">
        <v>734</v>
      </c>
      <c r="H131" s="111">
        <f>F131*RIEPILOGO!F$3</f>
        <v>2014.0224194852447</v>
      </c>
      <c r="I131" s="111">
        <f>G131*RIEPILOGO!D$3</f>
        <v>1950.2225811340322</v>
      </c>
      <c r="J131" s="111">
        <f>F131*RIEPILOGO!F$4</f>
        <v>1146.8369409478357</v>
      </c>
      <c r="K131" s="111">
        <f>G131*RIEPILOGO!D$4</f>
        <v>1072.06130874544</v>
      </c>
      <c r="L131" s="68">
        <f aca="true" t="shared" si="2" ref="L131:L194">ROUND(H131+I131+J131+K131,2)</f>
        <v>6183.14</v>
      </c>
    </row>
    <row r="132" spans="1:12" ht="12.75">
      <c r="A132" s="4">
        <v>131</v>
      </c>
      <c r="B132" s="5" t="s">
        <v>231</v>
      </c>
      <c r="C132" s="4" t="s">
        <v>7</v>
      </c>
      <c r="D132" s="6" t="s">
        <v>131</v>
      </c>
      <c r="E132" s="4" t="s">
        <v>230</v>
      </c>
      <c r="F132" s="30">
        <v>88</v>
      </c>
      <c r="G132" s="30">
        <v>1051</v>
      </c>
      <c r="H132" s="111">
        <f>F132*RIEPILOGO!F$3</f>
        <v>2363.119638862687</v>
      </c>
      <c r="I132" s="111">
        <f>G132*RIEPILOGO!D$3</f>
        <v>2792.4849220325173</v>
      </c>
      <c r="J132" s="111">
        <f>F132*RIEPILOGO!F$4</f>
        <v>1345.6220107121273</v>
      </c>
      <c r="K132" s="111">
        <f>G132*RIEPILOGO!D$4</f>
        <v>1535.06326361234</v>
      </c>
      <c r="L132" s="68">
        <f t="shared" si="2"/>
        <v>8036.29</v>
      </c>
    </row>
    <row r="133" spans="1:12" ht="12.75">
      <c r="A133" s="4">
        <v>132</v>
      </c>
      <c r="B133" s="5" t="s">
        <v>232</v>
      </c>
      <c r="C133" s="4" t="s">
        <v>7</v>
      </c>
      <c r="D133" s="6" t="s">
        <v>8</v>
      </c>
      <c r="E133" s="4" t="s">
        <v>230</v>
      </c>
      <c r="F133" s="30">
        <v>93</v>
      </c>
      <c r="G133" s="30">
        <v>1149</v>
      </c>
      <c r="H133" s="111">
        <f>F133*RIEPILOGO!F$3</f>
        <v>2497.3878001617036</v>
      </c>
      <c r="I133" s="111">
        <f>G133*RIEPILOGO!D$3</f>
        <v>3052.868863382838</v>
      </c>
      <c r="J133" s="111">
        <f>F133*RIEPILOGO!F$4</f>
        <v>1422.0778067753163</v>
      </c>
      <c r="K133" s="111">
        <f>G133*RIEPILOGO!D$4</f>
        <v>1678.1995146437475</v>
      </c>
      <c r="L133" s="68">
        <f t="shared" si="2"/>
        <v>8650.53</v>
      </c>
    </row>
    <row r="134" spans="1:12" ht="12.75">
      <c r="A134" s="4">
        <v>133</v>
      </c>
      <c r="B134" s="5" t="s">
        <v>233</v>
      </c>
      <c r="C134" s="4" t="s">
        <v>7</v>
      </c>
      <c r="D134" s="6" t="s">
        <v>128</v>
      </c>
      <c r="E134" s="4" t="s">
        <v>234</v>
      </c>
      <c r="F134" s="30">
        <v>87</v>
      </c>
      <c r="G134" s="30">
        <v>1000</v>
      </c>
      <c r="H134" s="111">
        <f>F134*RIEPILOGO!F$3</f>
        <v>2336.266006602884</v>
      </c>
      <c r="I134" s="111">
        <f>G134*RIEPILOGO!D$3</f>
        <v>2656.978993370616</v>
      </c>
      <c r="J134" s="111">
        <f>F134*RIEPILOGO!F$4</f>
        <v>1330.3308514994894</v>
      </c>
      <c r="K134" s="111">
        <f>G134*RIEPILOGO!D$4</f>
        <v>1460.5739901164034</v>
      </c>
      <c r="L134" s="68">
        <f t="shared" si="2"/>
        <v>7784.15</v>
      </c>
    </row>
    <row r="135" spans="1:12" ht="12.75">
      <c r="A135" s="4">
        <v>134</v>
      </c>
      <c r="B135" s="5" t="s">
        <v>235</v>
      </c>
      <c r="C135" s="4" t="s">
        <v>7</v>
      </c>
      <c r="D135" s="6" t="s">
        <v>131</v>
      </c>
      <c r="E135" s="4" t="s">
        <v>234</v>
      </c>
      <c r="F135" s="30">
        <v>75</v>
      </c>
      <c r="G135" s="30">
        <v>864</v>
      </c>
      <c r="H135" s="111">
        <f>F135*RIEPILOGO!F$3</f>
        <v>2014.0224194852447</v>
      </c>
      <c r="I135" s="111">
        <f>G135*RIEPILOGO!D$3</f>
        <v>2295.6298502722125</v>
      </c>
      <c r="J135" s="111">
        <f>F135*RIEPILOGO!F$4</f>
        <v>1146.8369409478357</v>
      </c>
      <c r="K135" s="111">
        <f>G135*RIEPILOGO!D$4</f>
        <v>1261.9359274605727</v>
      </c>
      <c r="L135" s="68">
        <f t="shared" si="2"/>
        <v>6718.43</v>
      </c>
    </row>
    <row r="136" spans="1:12" ht="12.75">
      <c r="A136" s="4">
        <v>135</v>
      </c>
      <c r="B136" s="5" t="s">
        <v>236</v>
      </c>
      <c r="C136" s="4" t="s">
        <v>7</v>
      </c>
      <c r="D136" s="6" t="s">
        <v>8</v>
      </c>
      <c r="E136" s="4" t="s">
        <v>234</v>
      </c>
      <c r="F136" s="30">
        <v>90</v>
      </c>
      <c r="G136" s="30">
        <v>975</v>
      </c>
      <c r="H136" s="111">
        <f>F136*RIEPILOGO!F$3</f>
        <v>2416.8269033822935</v>
      </c>
      <c r="I136" s="111">
        <f>G136*RIEPILOGO!D$3</f>
        <v>2590.5545185363508</v>
      </c>
      <c r="J136" s="111">
        <f>F136*RIEPILOGO!F$4</f>
        <v>1376.204329137403</v>
      </c>
      <c r="K136" s="111">
        <f>G136*RIEPILOGO!D$4</f>
        <v>1424.0596403634934</v>
      </c>
      <c r="L136" s="68">
        <f t="shared" si="2"/>
        <v>7807.65</v>
      </c>
    </row>
    <row r="137" spans="1:12" ht="12.75">
      <c r="A137" s="4">
        <v>136</v>
      </c>
      <c r="B137" s="5" t="s">
        <v>237</v>
      </c>
      <c r="C137" s="4" t="s">
        <v>7</v>
      </c>
      <c r="D137" s="6" t="s">
        <v>139</v>
      </c>
      <c r="E137" s="4" t="s">
        <v>238</v>
      </c>
      <c r="F137" s="30">
        <v>77</v>
      </c>
      <c r="G137" s="30">
        <v>825</v>
      </c>
      <c r="H137" s="111">
        <f>F137*RIEPILOGO!F$3</f>
        <v>2067.729684004851</v>
      </c>
      <c r="I137" s="111">
        <f>G137*RIEPILOGO!D$3</f>
        <v>2192.0076695307584</v>
      </c>
      <c r="J137" s="111">
        <f>F137*RIEPILOGO!F$4</f>
        <v>1177.4192593731113</v>
      </c>
      <c r="K137" s="111">
        <f>G137*RIEPILOGO!D$4</f>
        <v>1204.9735418460327</v>
      </c>
      <c r="L137" s="68">
        <f t="shared" si="2"/>
        <v>6642.13</v>
      </c>
    </row>
    <row r="138" spans="1:12" ht="12.75">
      <c r="A138" s="4">
        <v>137</v>
      </c>
      <c r="B138" s="5" t="s">
        <v>239</v>
      </c>
      <c r="C138" s="4" t="s">
        <v>7</v>
      </c>
      <c r="D138" s="6" t="s">
        <v>128</v>
      </c>
      <c r="E138" s="4" t="s">
        <v>240</v>
      </c>
      <c r="F138" s="30">
        <v>36</v>
      </c>
      <c r="G138" s="30">
        <v>576</v>
      </c>
      <c r="H138" s="111">
        <f>F138*RIEPILOGO!F$3</f>
        <v>966.7307613529174</v>
      </c>
      <c r="I138" s="111">
        <f>G138*RIEPILOGO!D$3</f>
        <v>1530.4199001814748</v>
      </c>
      <c r="J138" s="111">
        <f>F138*RIEPILOGO!F$4</f>
        <v>550.4817316549612</v>
      </c>
      <c r="K138" s="111">
        <f>G138*RIEPILOGO!D$4</f>
        <v>841.2906183070484</v>
      </c>
      <c r="L138" s="68">
        <f t="shared" si="2"/>
        <v>3888.92</v>
      </c>
    </row>
    <row r="139" spans="1:12" ht="12.75">
      <c r="A139" s="4">
        <v>138</v>
      </c>
      <c r="B139" s="5" t="s">
        <v>241</v>
      </c>
      <c r="C139" s="4" t="s">
        <v>7</v>
      </c>
      <c r="D139" s="6" t="s">
        <v>131</v>
      </c>
      <c r="E139" s="4" t="s">
        <v>240</v>
      </c>
      <c r="F139" s="30">
        <v>104</v>
      </c>
      <c r="G139" s="30">
        <v>1210</v>
      </c>
      <c r="H139" s="111">
        <f>F139*RIEPILOGO!F$3</f>
        <v>2792.777755019539</v>
      </c>
      <c r="I139" s="111">
        <f>G139*RIEPILOGO!D$3</f>
        <v>3214.9445819784455</v>
      </c>
      <c r="J139" s="111">
        <f>F139*RIEPILOGO!F$4</f>
        <v>1590.2805581143323</v>
      </c>
      <c r="K139" s="111">
        <f>G139*RIEPILOGO!D$4</f>
        <v>1767.2945280408483</v>
      </c>
      <c r="L139" s="68">
        <f t="shared" si="2"/>
        <v>9365.3</v>
      </c>
    </row>
    <row r="140" spans="1:12" ht="12.75">
      <c r="A140" s="4">
        <v>139</v>
      </c>
      <c r="B140" s="5" t="s">
        <v>242</v>
      </c>
      <c r="C140" s="4" t="s">
        <v>7</v>
      </c>
      <c r="D140" s="6" t="s">
        <v>8</v>
      </c>
      <c r="E140" s="4" t="s">
        <v>240</v>
      </c>
      <c r="F140" s="30">
        <v>50</v>
      </c>
      <c r="G140" s="30">
        <v>601</v>
      </c>
      <c r="H140" s="111">
        <f>F140*RIEPILOGO!F$3</f>
        <v>1342.681612990163</v>
      </c>
      <c r="I140" s="111">
        <f>G140*RIEPILOGO!D$3</f>
        <v>1596.8443750157403</v>
      </c>
      <c r="J140" s="111">
        <f>F140*RIEPILOGO!F$4</f>
        <v>764.5579606318905</v>
      </c>
      <c r="K140" s="111">
        <f>G140*RIEPILOGO!D$4</f>
        <v>877.8049680599585</v>
      </c>
      <c r="L140" s="68">
        <f t="shared" si="2"/>
        <v>4581.89</v>
      </c>
    </row>
    <row r="141" spans="1:12" ht="12.75">
      <c r="A141" s="4">
        <v>140</v>
      </c>
      <c r="B141" s="5" t="s">
        <v>243</v>
      </c>
      <c r="C141" s="4" t="s">
        <v>7</v>
      </c>
      <c r="D141" s="6" t="s">
        <v>139</v>
      </c>
      <c r="E141" s="4" t="s">
        <v>244</v>
      </c>
      <c r="F141" s="30">
        <v>74</v>
      </c>
      <c r="G141" s="30">
        <v>836</v>
      </c>
      <c r="H141" s="111">
        <f>F141*RIEPILOGO!F$3</f>
        <v>1987.1687872254415</v>
      </c>
      <c r="I141" s="111">
        <f>G141*RIEPILOGO!D$3</f>
        <v>2221.234438457835</v>
      </c>
      <c r="J141" s="111">
        <f>F141*RIEPILOGO!F$4</f>
        <v>1131.545781735198</v>
      </c>
      <c r="K141" s="111">
        <f>G141*RIEPILOGO!D$4</f>
        <v>1221.0398557373132</v>
      </c>
      <c r="L141" s="68">
        <f t="shared" si="2"/>
        <v>6560.99</v>
      </c>
    </row>
    <row r="142" spans="1:12" ht="12.75">
      <c r="A142" s="4">
        <v>141</v>
      </c>
      <c r="B142" s="5" t="s">
        <v>245</v>
      </c>
      <c r="C142" s="4" t="s">
        <v>7</v>
      </c>
      <c r="D142" s="6" t="s">
        <v>128</v>
      </c>
      <c r="E142" s="4" t="s">
        <v>246</v>
      </c>
      <c r="F142" s="30">
        <v>108</v>
      </c>
      <c r="G142" s="30">
        <v>1195</v>
      </c>
      <c r="H142" s="111">
        <f>F142*RIEPILOGO!F$3</f>
        <v>2900.192284058752</v>
      </c>
      <c r="I142" s="111">
        <f>G142*RIEPILOGO!D$3</f>
        <v>3175.0898970778862</v>
      </c>
      <c r="J142" s="111">
        <f>F142*RIEPILOGO!F$4</f>
        <v>1651.4451949648835</v>
      </c>
      <c r="K142" s="111">
        <f>G142*RIEPILOGO!D$4</f>
        <v>1745.385918189102</v>
      </c>
      <c r="L142" s="68">
        <f t="shared" si="2"/>
        <v>9472.11</v>
      </c>
    </row>
    <row r="143" spans="1:12" ht="12.75">
      <c r="A143" s="4">
        <v>142</v>
      </c>
      <c r="B143" s="5" t="s">
        <v>247</v>
      </c>
      <c r="C143" s="4" t="s">
        <v>7</v>
      </c>
      <c r="D143" s="6" t="s">
        <v>131</v>
      </c>
      <c r="E143" s="4" t="s">
        <v>246</v>
      </c>
      <c r="F143" s="30">
        <v>75</v>
      </c>
      <c r="G143" s="30">
        <v>941</v>
      </c>
      <c r="H143" s="111">
        <f>F143*RIEPILOGO!F$3</f>
        <v>2014.0224194852447</v>
      </c>
      <c r="I143" s="111">
        <f>G143*RIEPILOGO!D$3</f>
        <v>2500.2172327617495</v>
      </c>
      <c r="J143" s="111">
        <f>F143*RIEPILOGO!F$4</f>
        <v>1146.8369409478357</v>
      </c>
      <c r="K143" s="111">
        <f>G143*RIEPILOGO!D$4</f>
        <v>1374.4001246995356</v>
      </c>
      <c r="L143" s="68">
        <f t="shared" si="2"/>
        <v>7035.48</v>
      </c>
    </row>
    <row r="144" spans="1:12" ht="12.75">
      <c r="A144" s="4">
        <v>143</v>
      </c>
      <c r="B144" s="5" t="s">
        <v>248</v>
      </c>
      <c r="C144" s="4" t="s">
        <v>7</v>
      </c>
      <c r="D144" s="6" t="s">
        <v>128</v>
      </c>
      <c r="E144" s="4" t="s">
        <v>249</v>
      </c>
      <c r="F144" s="30">
        <v>106</v>
      </c>
      <c r="G144" s="30">
        <v>1106</v>
      </c>
      <c r="H144" s="111">
        <f>F144*RIEPILOGO!F$3</f>
        <v>2846.485019539146</v>
      </c>
      <c r="I144" s="111">
        <f>G144*RIEPILOGO!D$3</f>
        <v>2938.618766667901</v>
      </c>
      <c r="J144" s="111">
        <f>F144*RIEPILOGO!F$4</f>
        <v>1620.862876539608</v>
      </c>
      <c r="K144" s="111">
        <f>G144*RIEPILOGO!D$4</f>
        <v>1615.3948330687422</v>
      </c>
      <c r="L144" s="68">
        <f t="shared" si="2"/>
        <v>9021.36</v>
      </c>
    </row>
    <row r="145" spans="1:12" ht="12.75">
      <c r="A145" s="4">
        <v>144</v>
      </c>
      <c r="B145" s="5" t="s">
        <v>250</v>
      </c>
      <c r="C145" s="4" t="s">
        <v>7</v>
      </c>
      <c r="D145" s="6" t="s">
        <v>131</v>
      </c>
      <c r="E145" s="4" t="s">
        <v>249</v>
      </c>
      <c r="F145" s="30">
        <v>74</v>
      </c>
      <c r="G145" s="30">
        <v>779</v>
      </c>
      <c r="H145" s="111">
        <f>F145*RIEPILOGO!F$3</f>
        <v>1987.1687872254415</v>
      </c>
      <c r="I145" s="111">
        <f>G145*RIEPILOGO!D$3</f>
        <v>2069.78663583571</v>
      </c>
      <c r="J145" s="111">
        <f>F145*RIEPILOGO!F$4</f>
        <v>1131.545781735198</v>
      </c>
      <c r="K145" s="111">
        <f>G145*RIEPILOGO!D$4</f>
        <v>1137.7871383006782</v>
      </c>
      <c r="L145" s="68">
        <f t="shared" si="2"/>
        <v>6326.29</v>
      </c>
    </row>
    <row r="146" spans="1:12" ht="12.75">
      <c r="A146" s="4">
        <v>145</v>
      </c>
      <c r="B146" s="5" t="s">
        <v>251</v>
      </c>
      <c r="C146" s="4" t="s">
        <v>7</v>
      </c>
      <c r="D146" s="6" t="s">
        <v>128</v>
      </c>
      <c r="E146" s="4" t="s">
        <v>252</v>
      </c>
      <c r="F146" s="30">
        <v>83</v>
      </c>
      <c r="G146" s="30">
        <v>942</v>
      </c>
      <c r="H146" s="111">
        <f>F146*RIEPILOGO!F$3</f>
        <v>2228.851477563671</v>
      </c>
      <c r="I146" s="111">
        <f>G146*RIEPILOGO!D$3</f>
        <v>2502.8742117551205</v>
      </c>
      <c r="J146" s="111">
        <f>F146*RIEPILOGO!F$4</f>
        <v>1269.1662146489382</v>
      </c>
      <c r="K146" s="111">
        <f>G146*RIEPILOGO!D$4</f>
        <v>1375.860698689652</v>
      </c>
      <c r="L146" s="68">
        <f t="shared" si="2"/>
        <v>7376.75</v>
      </c>
    </row>
    <row r="147" spans="1:12" ht="12.75">
      <c r="A147" s="4">
        <v>146</v>
      </c>
      <c r="B147" s="5" t="s">
        <v>253</v>
      </c>
      <c r="C147" s="4" t="s">
        <v>7</v>
      </c>
      <c r="D147" s="6" t="s">
        <v>131</v>
      </c>
      <c r="E147" s="4" t="s">
        <v>252</v>
      </c>
      <c r="F147" s="30">
        <v>70</v>
      </c>
      <c r="G147" s="30">
        <v>818</v>
      </c>
      <c r="H147" s="111">
        <f>F147*RIEPILOGO!F$3</f>
        <v>1879.7542581862283</v>
      </c>
      <c r="I147" s="111">
        <f>G147*RIEPILOGO!D$3</f>
        <v>2173.408816577164</v>
      </c>
      <c r="J147" s="111">
        <f>F147*RIEPILOGO!F$4</f>
        <v>1070.3811448846468</v>
      </c>
      <c r="K147" s="111">
        <f>G147*RIEPILOGO!D$4</f>
        <v>1194.749523915218</v>
      </c>
      <c r="L147" s="68">
        <f t="shared" si="2"/>
        <v>6318.29</v>
      </c>
    </row>
    <row r="148" spans="1:12" ht="12.75">
      <c r="A148" s="4">
        <v>147</v>
      </c>
      <c r="B148" s="5" t="s">
        <v>254</v>
      </c>
      <c r="C148" s="4" t="s">
        <v>7</v>
      </c>
      <c r="D148" s="6" t="s">
        <v>128</v>
      </c>
      <c r="E148" s="4" t="s">
        <v>255</v>
      </c>
      <c r="F148" s="30">
        <v>56</v>
      </c>
      <c r="G148" s="30">
        <v>622</v>
      </c>
      <c r="H148" s="111">
        <f>F148*RIEPILOGO!F$3</f>
        <v>1503.8034065489828</v>
      </c>
      <c r="I148" s="111">
        <f>G148*RIEPILOGO!D$3</f>
        <v>1652.6409338765231</v>
      </c>
      <c r="J148" s="111">
        <f>F148*RIEPILOGO!F$4</f>
        <v>856.3049159077174</v>
      </c>
      <c r="K148" s="111">
        <f>G148*RIEPILOGO!D$4</f>
        <v>908.4770218524029</v>
      </c>
      <c r="L148" s="68">
        <f t="shared" si="2"/>
        <v>4921.23</v>
      </c>
    </row>
    <row r="149" spans="1:12" ht="12.75">
      <c r="A149" s="4">
        <v>148</v>
      </c>
      <c r="B149" s="5" t="s">
        <v>256</v>
      </c>
      <c r="C149" s="4" t="s">
        <v>7</v>
      </c>
      <c r="D149" s="6" t="s">
        <v>131</v>
      </c>
      <c r="E149" s="4" t="s">
        <v>255</v>
      </c>
      <c r="F149" s="30">
        <v>68</v>
      </c>
      <c r="G149" s="30">
        <v>782</v>
      </c>
      <c r="H149" s="111">
        <f>F149*RIEPILOGO!F$3</f>
        <v>1826.0469936666218</v>
      </c>
      <c r="I149" s="111">
        <f>G149*RIEPILOGO!D$3</f>
        <v>2077.7575728158217</v>
      </c>
      <c r="J149" s="111">
        <f>F149*RIEPILOGO!F$4</f>
        <v>1039.7988264593712</v>
      </c>
      <c r="K149" s="111">
        <f>G149*RIEPILOGO!D$4</f>
        <v>1142.1688602710274</v>
      </c>
      <c r="L149" s="68">
        <f t="shared" si="2"/>
        <v>6085.77</v>
      </c>
    </row>
    <row r="150" spans="1:12" ht="12.75">
      <c r="A150" s="4">
        <v>149</v>
      </c>
      <c r="B150" s="5" t="s">
        <v>257</v>
      </c>
      <c r="C150" s="4" t="s">
        <v>7</v>
      </c>
      <c r="D150" s="6" t="s">
        <v>139</v>
      </c>
      <c r="E150" s="4" t="s">
        <v>258</v>
      </c>
      <c r="F150" s="30">
        <v>88</v>
      </c>
      <c r="G150" s="30">
        <v>976</v>
      </c>
      <c r="H150" s="111">
        <f>F150*RIEPILOGO!F$3</f>
        <v>2363.119638862687</v>
      </c>
      <c r="I150" s="111">
        <f>G150*RIEPILOGO!D$3</f>
        <v>2593.2114975297213</v>
      </c>
      <c r="J150" s="111">
        <f>F150*RIEPILOGO!F$4</f>
        <v>1345.6220107121273</v>
      </c>
      <c r="K150" s="111">
        <f>G150*RIEPILOGO!D$4</f>
        <v>1425.5202143536098</v>
      </c>
      <c r="L150" s="68">
        <f t="shared" si="2"/>
        <v>7727.47</v>
      </c>
    </row>
    <row r="151" spans="1:12" ht="12.75">
      <c r="A151" s="4">
        <v>150</v>
      </c>
      <c r="B151" s="5" t="s">
        <v>259</v>
      </c>
      <c r="C151" s="4" t="s">
        <v>7</v>
      </c>
      <c r="D151" s="6" t="s">
        <v>128</v>
      </c>
      <c r="E151" s="4" t="s">
        <v>260</v>
      </c>
      <c r="F151" s="30">
        <v>55</v>
      </c>
      <c r="G151" s="30">
        <v>632</v>
      </c>
      <c r="H151" s="111">
        <f>F151*RIEPILOGO!F$3</f>
        <v>1476.9497742891795</v>
      </c>
      <c r="I151" s="111">
        <f>G151*RIEPILOGO!D$3</f>
        <v>1679.2107238102294</v>
      </c>
      <c r="J151" s="111">
        <f>F151*RIEPILOGO!F$4</f>
        <v>841.0137566950796</v>
      </c>
      <c r="K151" s="111">
        <f>G151*RIEPILOGO!D$4</f>
        <v>923.082761753567</v>
      </c>
      <c r="L151" s="68">
        <f t="shared" si="2"/>
        <v>4920.26</v>
      </c>
    </row>
    <row r="152" spans="1:12" ht="12.75">
      <c r="A152" s="4">
        <v>151</v>
      </c>
      <c r="B152" s="5" t="s">
        <v>261</v>
      </c>
      <c r="C152" s="4" t="s">
        <v>7</v>
      </c>
      <c r="D152" s="6" t="s">
        <v>131</v>
      </c>
      <c r="E152" s="4" t="s">
        <v>260</v>
      </c>
      <c r="F152" s="30">
        <v>77</v>
      </c>
      <c r="G152" s="30">
        <v>886</v>
      </c>
      <c r="H152" s="111">
        <f>F152*RIEPILOGO!F$3</f>
        <v>2067.729684004851</v>
      </c>
      <c r="I152" s="111">
        <f>G152*RIEPILOGO!D$3</f>
        <v>2354.0833881263657</v>
      </c>
      <c r="J152" s="111">
        <f>F152*RIEPILOGO!F$4</f>
        <v>1177.4192593731113</v>
      </c>
      <c r="K152" s="111">
        <f>G152*RIEPILOGO!D$4</f>
        <v>1294.0685552431335</v>
      </c>
      <c r="L152" s="68">
        <f t="shared" si="2"/>
        <v>6893.3</v>
      </c>
    </row>
    <row r="153" spans="1:12" ht="12.75">
      <c r="A153" s="4">
        <v>152</v>
      </c>
      <c r="B153" s="5" t="s">
        <v>262</v>
      </c>
      <c r="C153" s="4" t="s">
        <v>7</v>
      </c>
      <c r="D153" s="6" t="s">
        <v>139</v>
      </c>
      <c r="E153" s="4" t="s">
        <v>263</v>
      </c>
      <c r="F153" s="30">
        <v>100</v>
      </c>
      <c r="G153" s="30">
        <v>1121</v>
      </c>
      <c r="H153" s="111">
        <f>F153*RIEPILOGO!F$3</f>
        <v>2685.363225980326</v>
      </c>
      <c r="I153" s="111">
        <f>G153*RIEPILOGO!D$3</f>
        <v>2978.4734515684604</v>
      </c>
      <c r="J153" s="111">
        <f>F153*RIEPILOGO!F$4</f>
        <v>1529.115921263781</v>
      </c>
      <c r="K153" s="111">
        <f>G153*RIEPILOGO!D$4</f>
        <v>1637.3034429204884</v>
      </c>
      <c r="L153" s="68">
        <f t="shared" si="2"/>
        <v>8830.26</v>
      </c>
    </row>
    <row r="154" spans="1:12" ht="12.75">
      <c r="A154" s="4">
        <v>153</v>
      </c>
      <c r="B154" s="5" t="s">
        <v>264</v>
      </c>
      <c r="C154" s="4" t="s">
        <v>7</v>
      </c>
      <c r="D154" s="6" t="s">
        <v>128</v>
      </c>
      <c r="E154" s="4" t="s">
        <v>265</v>
      </c>
      <c r="F154" s="30">
        <v>105</v>
      </c>
      <c r="G154" s="30">
        <v>1279</v>
      </c>
      <c r="H154" s="111">
        <f>F154*RIEPILOGO!F$3</f>
        <v>2819.6313872793426</v>
      </c>
      <c r="I154" s="111">
        <f>G154*RIEPILOGO!D$3</f>
        <v>3398.276132521018</v>
      </c>
      <c r="J154" s="111">
        <f>F154*RIEPILOGO!F$4</f>
        <v>1605.57171732697</v>
      </c>
      <c r="K154" s="111">
        <f>G154*RIEPILOGO!D$4</f>
        <v>1868.07413335888</v>
      </c>
      <c r="L154" s="68">
        <f t="shared" si="2"/>
        <v>9691.55</v>
      </c>
    </row>
    <row r="155" spans="1:12" ht="12.75">
      <c r="A155" s="4">
        <v>154</v>
      </c>
      <c r="B155" s="5" t="s">
        <v>266</v>
      </c>
      <c r="C155" s="4" t="s">
        <v>7</v>
      </c>
      <c r="D155" s="6" t="s">
        <v>131</v>
      </c>
      <c r="E155" s="4" t="s">
        <v>265</v>
      </c>
      <c r="F155" s="30">
        <v>66</v>
      </c>
      <c r="G155" s="30">
        <v>774</v>
      </c>
      <c r="H155" s="111">
        <f>F155*RIEPILOGO!F$3</f>
        <v>1772.3397291470153</v>
      </c>
      <c r="I155" s="111">
        <f>G155*RIEPILOGO!D$3</f>
        <v>2056.501740868857</v>
      </c>
      <c r="J155" s="111">
        <f>F155*RIEPILOGO!F$4</f>
        <v>1009.2165080340955</v>
      </c>
      <c r="K155" s="111">
        <f>G155*RIEPILOGO!D$4</f>
        <v>1130.4842683500963</v>
      </c>
      <c r="L155" s="68">
        <f t="shared" si="2"/>
        <v>5968.54</v>
      </c>
    </row>
    <row r="156" spans="1:12" ht="12.75">
      <c r="A156" s="4">
        <v>155</v>
      </c>
      <c r="B156" s="5" t="s">
        <v>267</v>
      </c>
      <c r="C156" s="4" t="s">
        <v>7</v>
      </c>
      <c r="D156" s="6" t="s">
        <v>8</v>
      </c>
      <c r="E156" s="4" t="s">
        <v>265</v>
      </c>
      <c r="F156" s="30">
        <v>63</v>
      </c>
      <c r="G156" s="30">
        <v>707</v>
      </c>
      <c r="H156" s="111">
        <f>F156*RIEPILOGO!F$3</f>
        <v>1691.7788323676054</v>
      </c>
      <c r="I156" s="111">
        <f>G156*RIEPILOGO!D$3</f>
        <v>1878.4841483130256</v>
      </c>
      <c r="J156" s="111">
        <f>F156*RIEPILOGO!F$4</f>
        <v>963.343030396182</v>
      </c>
      <c r="K156" s="111">
        <f>G156*RIEPILOGO!D$4</f>
        <v>1032.6258110122972</v>
      </c>
      <c r="L156" s="68">
        <f t="shared" si="2"/>
        <v>5566.23</v>
      </c>
    </row>
    <row r="157" spans="1:12" ht="12.75">
      <c r="A157" s="4">
        <v>156</v>
      </c>
      <c r="B157" s="5" t="s">
        <v>268</v>
      </c>
      <c r="C157" s="4" t="s">
        <v>7</v>
      </c>
      <c r="D157" s="6" t="s">
        <v>128</v>
      </c>
      <c r="E157" s="4" t="s">
        <v>269</v>
      </c>
      <c r="F157" s="30">
        <v>117</v>
      </c>
      <c r="G157" s="30">
        <v>1218</v>
      </c>
      <c r="H157" s="111">
        <f>F157*RIEPILOGO!F$3</f>
        <v>3141.8749743969815</v>
      </c>
      <c r="I157" s="111">
        <f>G157*RIEPILOGO!D$3</f>
        <v>3236.2004139254104</v>
      </c>
      <c r="J157" s="111">
        <f>F157*RIEPILOGO!F$4</f>
        <v>1789.0656278786237</v>
      </c>
      <c r="K157" s="111">
        <f>G157*RIEPILOGO!D$4</f>
        <v>1778.9791199617794</v>
      </c>
      <c r="L157" s="68">
        <f t="shared" si="2"/>
        <v>9946.12</v>
      </c>
    </row>
    <row r="158" spans="1:12" ht="12.75">
      <c r="A158" s="4">
        <v>157</v>
      </c>
      <c r="B158" s="5" t="s">
        <v>270</v>
      </c>
      <c r="C158" s="4" t="s">
        <v>7</v>
      </c>
      <c r="D158" s="6" t="s">
        <v>131</v>
      </c>
      <c r="E158" s="4" t="s">
        <v>269</v>
      </c>
      <c r="F158" s="30">
        <v>119</v>
      </c>
      <c r="G158" s="30">
        <v>1130</v>
      </c>
      <c r="H158" s="111">
        <f>F158*RIEPILOGO!F$3</f>
        <v>3195.5822389165883</v>
      </c>
      <c r="I158" s="111">
        <f>G158*RIEPILOGO!D$3</f>
        <v>3002.3862625087963</v>
      </c>
      <c r="J158" s="111">
        <f>F158*RIEPILOGO!F$4</f>
        <v>1819.6479463038993</v>
      </c>
      <c r="K158" s="111">
        <f>G158*RIEPILOGO!D$4</f>
        <v>1650.448608831536</v>
      </c>
      <c r="L158" s="68">
        <f t="shared" si="2"/>
        <v>9668.07</v>
      </c>
    </row>
    <row r="159" spans="1:12" ht="12.75">
      <c r="A159" s="4">
        <v>158</v>
      </c>
      <c r="B159" s="5" t="s">
        <v>271</v>
      </c>
      <c r="C159" s="4" t="s">
        <v>7</v>
      </c>
      <c r="D159" s="6" t="s">
        <v>128</v>
      </c>
      <c r="E159" s="4" t="s">
        <v>272</v>
      </c>
      <c r="F159" s="30">
        <v>60</v>
      </c>
      <c r="G159" s="30">
        <v>745</v>
      </c>
      <c r="H159" s="111">
        <f>F159*RIEPILOGO!F$3</f>
        <v>1611.2179355881958</v>
      </c>
      <c r="I159" s="111">
        <f>G159*RIEPILOGO!D$3</f>
        <v>1979.449350061109</v>
      </c>
      <c r="J159" s="111">
        <f>F159*RIEPILOGO!F$4</f>
        <v>917.4695527582686</v>
      </c>
      <c r="K159" s="111">
        <f>G159*RIEPILOGO!D$4</f>
        <v>1088.1276226367206</v>
      </c>
      <c r="L159" s="68">
        <f t="shared" si="2"/>
        <v>5596.26</v>
      </c>
    </row>
    <row r="160" spans="1:12" ht="12.75">
      <c r="A160" s="4">
        <v>159</v>
      </c>
      <c r="B160" s="5" t="s">
        <v>273</v>
      </c>
      <c r="C160" s="4" t="s">
        <v>7</v>
      </c>
      <c r="D160" s="6" t="s">
        <v>131</v>
      </c>
      <c r="E160" s="4" t="s">
        <v>272</v>
      </c>
      <c r="F160" s="30">
        <v>70</v>
      </c>
      <c r="G160" s="30">
        <v>917</v>
      </c>
      <c r="H160" s="111">
        <f>F160*RIEPILOGO!F$3</f>
        <v>1879.7542581862283</v>
      </c>
      <c r="I160" s="111">
        <f>G160*RIEPILOGO!D$3</f>
        <v>2436.449736920855</v>
      </c>
      <c r="J160" s="111">
        <f>F160*RIEPILOGO!F$4</f>
        <v>1070.3811448846468</v>
      </c>
      <c r="K160" s="111">
        <f>G160*RIEPILOGO!D$4</f>
        <v>1339.3463489367418</v>
      </c>
      <c r="L160" s="68">
        <f t="shared" si="2"/>
        <v>6725.93</v>
      </c>
    </row>
    <row r="161" spans="1:12" ht="12.75">
      <c r="A161" s="4">
        <v>160</v>
      </c>
      <c r="B161" s="5" t="s">
        <v>274</v>
      </c>
      <c r="C161" s="4" t="s">
        <v>7</v>
      </c>
      <c r="D161" s="6" t="s">
        <v>8</v>
      </c>
      <c r="E161" s="4" t="s">
        <v>272</v>
      </c>
      <c r="F161" s="30">
        <v>65</v>
      </c>
      <c r="G161" s="30">
        <v>697</v>
      </c>
      <c r="H161" s="111">
        <f>F161*RIEPILOGO!F$3</f>
        <v>1745.4860968872122</v>
      </c>
      <c r="I161" s="111">
        <f>G161*RIEPILOGO!D$3</f>
        <v>1851.9143583793193</v>
      </c>
      <c r="J161" s="111">
        <f>F161*RIEPILOGO!F$4</f>
        <v>993.9253488214576</v>
      </c>
      <c r="K161" s="111">
        <f>G161*RIEPILOGO!D$4</f>
        <v>1018.0200711111332</v>
      </c>
      <c r="L161" s="68">
        <f t="shared" si="2"/>
        <v>5609.35</v>
      </c>
    </row>
    <row r="162" spans="1:12" ht="12.75">
      <c r="A162" s="4">
        <v>161</v>
      </c>
      <c r="B162" s="5" t="s">
        <v>275</v>
      </c>
      <c r="C162" s="4" t="s">
        <v>7</v>
      </c>
      <c r="D162" s="6" t="s">
        <v>10</v>
      </c>
      <c r="E162" s="4" t="s">
        <v>272</v>
      </c>
      <c r="F162" s="30">
        <v>73</v>
      </c>
      <c r="G162" s="30">
        <v>838</v>
      </c>
      <c r="H162" s="111">
        <f>F162*RIEPILOGO!F$3</f>
        <v>1960.3151549656382</v>
      </c>
      <c r="I162" s="111">
        <f>G162*RIEPILOGO!D$3</f>
        <v>2226.548396444576</v>
      </c>
      <c r="J162" s="111">
        <f>F162*RIEPILOGO!F$4</f>
        <v>1116.25462252256</v>
      </c>
      <c r="K162" s="111">
        <f>G162*RIEPILOGO!D$4</f>
        <v>1223.961003717546</v>
      </c>
      <c r="L162" s="68">
        <f t="shared" si="2"/>
        <v>6527.08</v>
      </c>
    </row>
    <row r="163" spans="1:12" ht="12.75">
      <c r="A163" s="4">
        <v>162</v>
      </c>
      <c r="B163" s="5" t="s">
        <v>276</v>
      </c>
      <c r="C163" s="4" t="s">
        <v>7</v>
      </c>
      <c r="D163" s="6" t="s">
        <v>12</v>
      </c>
      <c r="E163" s="4" t="s">
        <v>272</v>
      </c>
      <c r="F163" s="30">
        <v>72</v>
      </c>
      <c r="G163" s="30">
        <v>767</v>
      </c>
      <c r="H163" s="111">
        <f>F163*RIEPILOGO!F$3</f>
        <v>1933.4615227058348</v>
      </c>
      <c r="I163" s="111">
        <f>G163*RIEPILOGO!D$3</f>
        <v>2037.9028879152625</v>
      </c>
      <c r="J163" s="111">
        <f>F163*RIEPILOGO!F$4</f>
        <v>1100.9634633099224</v>
      </c>
      <c r="K163" s="111">
        <f>G163*RIEPILOGO!D$4</f>
        <v>1120.2602504192814</v>
      </c>
      <c r="L163" s="68">
        <f t="shared" si="2"/>
        <v>6192.59</v>
      </c>
    </row>
    <row r="164" spans="1:12" ht="12.75">
      <c r="A164" s="4">
        <v>163</v>
      </c>
      <c r="B164" s="5" t="s">
        <v>277</v>
      </c>
      <c r="C164" s="4" t="s">
        <v>7</v>
      </c>
      <c r="D164" s="6" t="s">
        <v>128</v>
      </c>
      <c r="E164" s="4" t="s">
        <v>278</v>
      </c>
      <c r="F164" s="30">
        <v>96</v>
      </c>
      <c r="G164" s="30">
        <v>1101</v>
      </c>
      <c r="H164" s="111">
        <f>F164*RIEPILOGO!F$3</f>
        <v>2577.948696941113</v>
      </c>
      <c r="I164" s="111">
        <f>G164*RIEPILOGO!D$3</f>
        <v>2925.3338717010483</v>
      </c>
      <c r="J164" s="111">
        <f>F164*RIEPILOGO!F$4</f>
        <v>1467.9512844132298</v>
      </c>
      <c r="K164" s="111">
        <f>G164*RIEPILOGO!D$4</f>
        <v>1608.0919631181603</v>
      </c>
      <c r="L164" s="68">
        <f t="shared" si="2"/>
        <v>8579.33</v>
      </c>
    </row>
    <row r="165" spans="1:12" ht="12.75">
      <c r="A165" s="4">
        <v>164</v>
      </c>
      <c r="B165" s="5" t="s">
        <v>279</v>
      </c>
      <c r="C165" s="4" t="s">
        <v>7</v>
      </c>
      <c r="D165" s="6" t="s">
        <v>131</v>
      </c>
      <c r="E165" s="4" t="s">
        <v>278</v>
      </c>
      <c r="F165" s="30">
        <v>107</v>
      </c>
      <c r="G165" s="30">
        <v>1100</v>
      </c>
      <c r="H165" s="111">
        <f>F165*RIEPILOGO!F$3</f>
        <v>2873.3386517989493</v>
      </c>
      <c r="I165" s="111">
        <f>G165*RIEPILOGO!D$3</f>
        <v>2922.676892707678</v>
      </c>
      <c r="J165" s="111">
        <f>F165*RIEPILOGO!F$4</f>
        <v>1636.1540357522456</v>
      </c>
      <c r="K165" s="111">
        <f>G165*RIEPILOGO!D$4</f>
        <v>1606.6313891280438</v>
      </c>
      <c r="L165" s="68">
        <f t="shared" si="2"/>
        <v>9038.8</v>
      </c>
    </row>
    <row r="166" spans="1:12" ht="12.75">
      <c r="A166" s="4">
        <v>165</v>
      </c>
      <c r="B166" s="5" t="s">
        <v>280</v>
      </c>
      <c r="C166" s="4" t="s">
        <v>7</v>
      </c>
      <c r="D166" s="6" t="s">
        <v>8</v>
      </c>
      <c r="E166" s="4" t="s">
        <v>278</v>
      </c>
      <c r="F166" s="30">
        <v>89</v>
      </c>
      <c r="G166" s="30">
        <v>1064</v>
      </c>
      <c r="H166" s="111">
        <f>F166*RIEPILOGO!F$3</f>
        <v>2389.9732711224906</v>
      </c>
      <c r="I166" s="111">
        <f>G166*RIEPILOGO!D$3</f>
        <v>2827.0256489463354</v>
      </c>
      <c r="J166" s="111">
        <f>F166*RIEPILOGO!F$4</f>
        <v>1360.913169924765</v>
      </c>
      <c r="K166" s="111">
        <f>G166*RIEPILOGO!D$4</f>
        <v>1554.0507254838533</v>
      </c>
      <c r="L166" s="68">
        <f t="shared" si="2"/>
        <v>8131.96</v>
      </c>
    </row>
    <row r="167" spans="1:12" ht="12.75">
      <c r="A167" s="4">
        <v>166</v>
      </c>
      <c r="B167" s="5" t="s">
        <v>281</v>
      </c>
      <c r="C167" s="4" t="s">
        <v>7</v>
      </c>
      <c r="D167" s="6" t="s">
        <v>10</v>
      </c>
      <c r="E167" s="4" t="s">
        <v>278</v>
      </c>
      <c r="F167" s="30">
        <v>72</v>
      </c>
      <c r="G167" s="30">
        <v>777</v>
      </c>
      <c r="H167" s="111">
        <f>F167*RIEPILOGO!F$3</f>
        <v>1933.4615227058348</v>
      </c>
      <c r="I167" s="111">
        <f>G167*RIEPILOGO!D$3</f>
        <v>2064.4726778489685</v>
      </c>
      <c r="J167" s="111">
        <f>F167*RIEPILOGO!F$4</f>
        <v>1100.9634633099224</v>
      </c>
      <c r="K167" s="111">
        <f>G167*RIEPILOGO!D$4</f>
        <v>1134.8659903204455</v>
      </c>
      <c r="L167" s="68">
        <f t="shared" si="2"/>
        <v>6233.76</v>
      </c>
    </row>
    <row r="168" spans="1:12" ht="12.75">
      <c r="A168" s="4">
        <v>167</v>
      </c>
      <c r="B168" s="5" t="s">
        <v>282</v>
      </c>
      <c r="C168" s="4" t="s">
        <v>7</v>
      </c>
      <c r="D168" s="6" t="s">
        <v>12</v>
      </c>
      <c r="E168" s="4" t="s">
        <v>278</v>
      </c>
      <c r="F168" s="30">
        <v>113</v>
      </c>
      <c r="G168" s="30">
        <v>906</v>
      </c>
      <c r="H168" s="111">
        <f>F168*RIEPILOGO!F$3</f>
        <v>3034.4604453577685</v>
      </c>
      <c r="I168" s="111">
        <f>G168*RIEPILOGO!D$3</f>
        <v>2407.222967993778</v>
      </c>
      <c r="J168" s="111">
        <f>F168*RIEPILOGO!F$4</f>
        <v>1727.9009910280724</v>
      </c>
      <c r="K168" s="111">
        <f>G168*RIEPILOGO!D$4</f>
        <v>1323.2800350454615</v>
      </c>
      <c r="L168" s="68">
        <f t="shared" si="2"/>
        <v>8492.86</v>
      </c>
    </row>
    <row r="169" spans="1:12" ht="12.75">
      <c r="A169" s="4">
        <v>168</v>
      </c>
      <c r="B169" s="5" t="s">
        <v>283</v>
      </c>
      <c r="C169" s="4" t="s">
        <v>7</v>
      </c>
      <c r="D169" s="6" t="s">
        <v>217</v>
      </c>
      <c r="E169" s="4" t="s">
        <v>278</v>
      </c>
      <c r="F169" s="30">
        <v>90</v>
      </c>
      <c r="G169" s="30">
        <v>819</v>
      </c>
      <c r="H169" s="111">
        <f>F169*RIEPILOGO!F$3</f>
        <v>2416.8269033822935</v>
      </c>
      <c r="I169" s="111">
        <f>G169*RIEPILOGO!D$3</f>
        <v>2176.0657955705346</v>
      </c>
      <c r="J169" s="111">
        <f>F169*RIEPILOGO!F$4</f>
        <v>1376.204329137403</v>
      </c>
      <c r="K169" s="111">
        <f>G169*RIEPILOGO!D$4</f>
        <v>1196.2100979053344</v>
      </c>
      <c r="L169" s="68">
        <f t="shared" si="2"/>
        <v>7165.31</v>
      </c>
    </row>
    <row r="170" spans="1:12" ht="12.75">
      <c r="A170" s="4">
        <v>169</v>
      </c>
      <c r="B170" s="5" t="s">
        <v>284</v>
      </c>
      <c r="C170" s="4" t="s">
        <v>7</v>
      </c>
      <c r="D170" s="6" t="s">
        <v>219</v>
      </c>
      <c r="E170" s="4" t="s">
        <v>278</v>
      </c>
      <c r="F170" s="30">
        <v>85</v>
      </c>
      <c r="G170" s="30">
        <v>813</v>
      </c>
      <c r="H170" s="111">
        <f>F170*RIEPILOGO!F$3</f>
        <v>2282.558742083277</v>
      </c>
      <c r="I170" s="111">
        <f>G170*RIEPILOGO!D$3</f>
        <v>2160.123921610311</v>
      </c>
      <c r="J170" s="111">
        <f>F170*RIEPILOGO!F$4</f>
        <v>1299.7485330742138</v>
      </c>
      <c r="K170" s="111">
        <f>G170*RIEPILOGO!D$4</f>
        <v>1187.446653964636</v>
      </c>
      <c r="L170" s="68">
        <f t="shared" si="2"/>
        <v>6929.88</v>
      </c>
    </row>
    <row r="171" spans="1:12" ht="12.75">
      <c r="A171" s="4">
        <v>170</v>
      </c>
      <c r="B171" s="5" t="s">
        <v>285</v>
      </c>
      <c r="C171" s="4" t="s">
        <v>7</v>
      </c>
      <c r="D171" s="6" t="s">
        <v>14</v>
      </c>
      <c r="E171" s="4" t="s">
        <v>278</v>
      </c>
      <c r="F171" s="30">
        <v>88</v>
      </c>
      <c r="G171" s="30">
        <v>956</v>
      </c>
      <c r="H171" s="111">
        <f>F171*RIEPILOGO!F$3</f>
        <v>2363.119638862687</v>
      </c>
      <c r="I171" s="111">
        <f>G171*RIEPILOGO!D$3</f>
        <v>2540.071917662309</v>
      </c>
      <c r="J171" s="111">
        <f>F171*RIEPILOGO!F$4</f>
        <v>1345.6220107121273</v>
      </c>
      <c r="K171" s="111">
        <f>G171*RIEPILOGO!D$4</f>
        <v>1396.3087345512818</v>
      </c>
      <c r="L171" s="68">
        <f t="shared" si="2"/>
        <v>7645.12</v>
      </c>
    </row>
    <row r="172" spans="1:12" ht="12.75">
      <c r="A172" s="4">
        <v>171</v>
      </c>
      <c r="B172" s="5" t="s">
        <v>286</v>
      </c>
      <c r="C172" s="4" t="s">
        <v>7</v>
      </c>
      <c r="D172" s="6" t="s">
        <v>287</v>
      </c>
      <c r="E172" s="4" t="s">
        <v>288</v>
      </c>
      <c r="F172" s="30">
        <v>77</v>
      </c>
      <c r="G172" s="30">
        <v>723</v>
      </c>
      <c r="H172" s="111">
        <f>F172*RIEPILOGO!F$3</f>
        <v>2067.729684004851</v>
      </c>
      <c r="I172" s="111">
        <f>G172*RIEPILOGO!D$3</f>
        <v>1920.9958122069554</v>
      </c>
      <c r="J172" s="111">
        <f>F172*RIEPILOGO!F$4</f>
        <v>1177.4192593731113</v>
      </c>
      <c r="K172" s="111">
        <f>G172*RIEPILOGO!D$4</f>
        <v>1055.9949948541596</v>
      </c>
      <c r="L172" s="68">
        <f t="shared" si="2"/>
        <v>6222.14</v>
      </c>
    </row>
    <row r="173" spans="1:12" ht="12.75">
      <c r="A173" s="4">
        <v>172</v>
      </c>
      <c r="B173" s="5" t="s">
        <v>289</v>
      </c>
      <c r="C173" s="4" t="s">
        <v>7</v>
      </c>
      <c r="D173" s="6" t="s">
        <v>128</v>
      </c>
      <c r="E173" s="4" t="s">
        <v>290</v>
      </c>
      <c r="F173" s="30">
        <v>93</v>
      </c>
      <c r="G173" s="30">
        <v>1179</v>
      </c>
      <c r="H173" s="111">
        <f>F173*RIEPILOGO!F$3</f>
        <v>2497.3878001617036</v>
      </c>
      <c r="I173" s="111">
        <f>G173*RIEPILOGO!D$3</f>
        <v>3132.5782331839564</v>
      </c>
      <c r="J173" s="111">
        <f>F173*RIEPILOGO!F$4</f>
        <v>1422.0778067753163</v>
      </c>
      <c r="K173" s="111">
        <f>G173*RIEPILOGO!D$4</f>
        <v>1722.0167343472397</v>
      </c>
      <c r="L173" s="68">
        <f t="shared" si="2"/>
        <v>8774.06</v>
      </c>
    </row>
    <row r="174" spans="1:12" ht="12.75">
      <c r="A174" s="4">
        <v>173</v>
      </c>
      <c r="B174" s="5" t="s">
        <v>291</v>
      </c>
      <c r="C174" s="4" t="s">
        <v>7</v>
      </c>
      <c r="D174" s="6" t="s">
        <v>131</v>
      </c>
      <c r="E174" s="4" t="s">
        <v>290</v>
      </c>
      <c r="F174" s="30">
        <v>62</v>
      </c>
      <c r="G174" s="30">
        <v>707</v>
      </c>
      <c r="H174" s="111">
        <f>F174*RIEPILOGO!F$3</f>
        <v>1664.9252001078023</v>
      </c>
      <c r="I174" s="111">
        <f>G174*RIEPILOGO!D$3</f>
        <v>1878.4841483130256</v>
      </c>
      <c r="J174" s="111">
        <f>F174*RIEPILOGO!F$4</f>
        <v>948.0518711835442</v>
      </c>
      <c r="K174" s="111">
        <f>G174*RIEPILOGO!D$4</f>
        <v>1032.6258110122972</v>
      </c>
      <c r="L174" s="68">
        <f t="shared" si="2"/>
        <v>5524.09</v>
      </c>
    </row>
    <row r="175" spans="1:12" ht="12.75">
      <c r="A175" s="4">
        <v>174</v>
      </c>
      <c r="B175" s="5" t="s">
        <v>292</v>
      </c>
      <c r="C175" s="4" t="s">
        <v>7</v>
      </c>
      <c r="D175" s="6" t="s">
        <v>8</v>
      </c>
      <c r="E175" s="4" t="s">
        <v>290</v>
      </c>
      <c r="F175" s="30">
        <v>77</v>
      </c>
      <c r="G175" s="30">
        <v>956</v>
      </c>
      <c r="H175" s="111">
        <f>F175*RIEPILOGO!F$3</f>
        <v>2067.729684004851</v>
      </c>
      <c r="I175" s="111">
        <f>G175*RIEPILOGO!D$3</f>
        <v>2540.071917662309</v>
      </c>
      <c r="J175" s="111">
        <f>F175*RIEPILOGO!F$4</f>
        <v>1177.4192593731113</v>
      </c>
      <c r="K175" s="111">
        <f>G175*RIEPILOGO!D$4</f>
        <v>1396.3087345512818</v>
      </c>
      <c r="L175" s="68">
        <f t="shared" si="2"/>
        <v>7181.53</v>
      </c>
    </row>
    <row r="176" spans="1:12" ht="12.75">
      <c r="A176" s="4">
        <v>175</v>
      </c>
      <c r="B176" s="5" t="s">
        <v>293</v>
      </c>
      <c r="C176" s="4" t="s">
        <v>7</v>
      </c>
      <c r="D176" s="6" t="s">
        <v>128</v>
      </c>
      <c r="E176" s="4" t="s">
        <v>294</v>
      </c>
      <c r="F176" s="30">
        <v>104</v>
      </c>
      <c r="G176" s="30">
        <v>1072</v>
      </c>
      <c r="H176" s="111">
        <f>F176*RIEPILOGO!F$3</f>
        <v>2792.777755019539</v>
      </c>
      <c r="I176" s="111">
        <f>G176*RIEPILOGO!D$3</f>
        <v>2848.2814808933003</v>
      </c>
      <c r="J176" s="111">
        <f>F176*RIEPILOGO!F$4</f>
        <v>1590.2805581143323</v>
      </c>
      <c r="K176" s="111">
        <f>G176*RIEPILOGO!D$4</f>
        <v>1565.7353174047844</v>
      </c>
      <c r="L176" s="68">
        <f t="shared" si="2"/>
        <v>8797.08</v>
      </c>
    </row>
    <row r="177" spans="1:12" ht="12.75">
      <c r="A177" s="4">
        <v>176</v>
      </c>
      <c r="B177" s="5" t="s">
        <v>295</v>
      </c>
      <c r="C177" s="4" t="s">
        <v>7</v>
      </c>
      <c r="D177" s="6" t="s">
        <v>131</v>
      </c>
      <c r="E177" s="4" t="s">
        <v>294</v>
      </c>
      <c r="F177" s="30">
        <v>97</v>
      </c>
      <c r="G177" s="30">
        <v>1028</v>
      </c>
      <c r="H177" s="111">
        <f>F177*RIEPILOGO!F$3</f>
        <v>2604.8023292009166</v>
      </c>
      <c r="I177" s="111">
        <f>G177*RIEPILOGO!D$3</f>
        <v>2731.3744051849935</v>
      </c>
      <c r="J177" s="111">
        <f>F177*RIEPILOGO!F$4</f>
        <v>1483.2424436258675</v>
      </c>
      <c r="K177" s="111">
        <f>G177*RIEPILOGO!D$4</f>
        <v>1501.4700618396628</v>
      </c>
      <c r="L177" s="68">
        <f t="shared" si="2"/>
        <v>8320.89</v>
      </c>
    </row>
    <row r="178" spans="1:12" ht="12.75">
      <c r="A178" s="4">
        <v>177</v>
      </c>
      <c r="B178" s="5" t="s">
        <v>296</v>
      </c>
      <c r="C178" s="4" t="s">
        <v>7</v>
      </c>
      <c r="D178" s="6" t="s">
        <v>8</v>
      </c>
      <c r="E178" s="4" t="s">
        <v>294</v>
      </c>
      <c r="F178" s="30">
        <v>104</v>
      </c>
      <c r="G178" s="30">
        <v>1033</v>
      </c>
      <c r="H178" s="111">
        <f>F178*RIEPILOGO!F$3</f>
        <v>2792.777755019539</v>
      </c>
      <c r="I178" s="111">
        <f>G178*RIEPILOGO!D$3</f>
        <v>2744.6593001518463</v>
      </c>
      <c r="J178" s="111">
        <f>F178*RIEPILOGO!F$4</f>
        <v>1590.2805581143323</v>
      </c>
      <c r="K178" s="111">
        <f>G178*RIEPILOGO!D$4</f>
        <v>1508.7729317902447</v>
      </c>
      <c r="L178" s="68">
        <f t="shared" si="2"/>
        <v>8636.49</v>
      </c>
    </row>
    <row r="179" spans="1:12" ht="12.75">
      <c r="A179" s="4">
        <v>178</v>
      </c>
      <c r="B179" s="5" t="s">
        <v>297</v>
      </c>
      <c r="C179" s="4" t="s">
        <v>7</v>
      </c>
      <c r="D179" s="6" t="s">
        <v>10</v>
      </c>
      <c r="E179" s="4" t="s">
        <v>294</v>
      </c>
      <c r="F179" s="30">
        <v>63</v>
      </c>
      <c r="G179" s="30">
        <v>721</v>
      </c>
      <c r="H179" s="111">
        <f>F179*RIEPILOGO!F$3</f>
        <v>1691.7788323676054</v>
      </c>
      <c r="I179" s="111">
        <f>G179*RIEPILOGO!D$3</f>
        <v>1915.681854220214</v>
      </c>
      <c r="J179" s="111">
        <f>F179*RIEPILOGO!F$4</f>
        <v>963.343030396182</v>
      </c>
      <c r="K179" s="111">
        <f>G179*RIEPILOGO!D$4</f>
        <v>1053.0738468739269</v>
      </c>
      <c r="L179" s="68">
        <f t="shared" si="2"/>
        <v>5623.88</v>
      </c>
    </row>
    <row r="180" spans="1:12" ht="12.75">
      <c r="A180" s="4">
        <v>179</v>
      </c>
      <c r="B180" s="5" t="s">
        <v>298</v>
      </c>
      <c r="C180" s="4" t="s">
        <v>7</v>
      </c>
      <c r="D180" s="6" t="s">
        <v>139</v>
      </c>
      <c r="E180" s="4" t="s">
        <v>299</v>
      </c>
      <c r="F180" s="30">
        <v>77</v>
      </c>
      <c r="G180" s="30">
        <v>831</v>
      </c>
      <c r="H180" s="111">
        <f>F180*RIEPILOGO!F$3</f>
        <v>2067.729684004851</v>
      </c>
      <c r="I180" s="111">
        <f>G180*RIEPILOGO!D$3</f>
        <v>2207.949543490982</v>
      </c>
      <c r="J180" s="111">
        <f>F180*RIEPILOGO!F$4</f>
        <v>1177.4192593731113</v>
      </c>
      <c r="K180" s="111">
        <f>G180*RIEPILOGO!D$4</f>
        <v>1213.7369857867313</v>
      </c>
      <c r="L180" s="68">
        <f t="shared" si="2"/>
        <v>6666.84</v>
      </c>
    </row>
    <row r="181" spans="1:12" ht="12.75">
      <c r="A181" s="4">
        <v>180</v>
      </c>
      <c r="B181" s="5" t="s">
        <v>300</v>
      </c>
      <c r="C181" s="4" t="s">
        <v>7</v>
      </c>
      <c r="D181" s="6" t="s">
        <v>128</v>
      </c>
      <c r="E181" s="4" t="s">
        <v>301</v>
      </c>
      <c r="F181" s="30">
        <v>84</v>
      </c>
      <c r="G181" s="30">
        <v>1004</v>
      </c>
      <c r="H181" s="111">
        <f>F181*RIEPILOGO!F$3</f>
        <v>2255.7051098234742</v>
      </c>
      <c r="I181" s="111">
        <f>G181*RIEPILOGO!D$3</f>
        <v>2667.6069093440983</v>
      </c>
      <c r="J181" s="111">
        <f>F181*RIEPILOGO!F$4</f>
        <v>1284.4573738615761</v>
      </c>
      <c r="K181" s="111">
        <f>G181*RIEPILOGO!D$4</f>
        <v>1466.416286076869</v>
      </c>
      <c r="L181" s="68">
        <f t="shared" si="2"/>
        <v>7674.19</v>
      </c>
    </row>
    <row r="182" spans="1:12" ht="12.75">
      <c r="A182" s="4">
        <v>181</v>
      </c>
      <c r="B182" s="5" t="s">
        <v>302</v>
      </c>
      <c r="C182" s="4" t="s">
        <v>7</v>
      </c>
      <c r="D182" s="6" t="s">
        <v>131</v>
      </c>
      <c r="E182" s="4" t="s">
        <v>301</v>
      </c>
      <c r="F182" s="30">
        <v>74</v>
      </c>
      <c r="G182" s="30">
        <v>807</v>
      </c>
      <c r="H182" s="111">
        <f>F182*RIEPILOGO!F$3</f>
        <v>1987.1687872254415</v>
      </c>
      <c r="I182" s="111">
        <f>G182*RIEPILOGO!D$3</f>
        <v>2144.182047650087</v>
      </c>
      <c r="J182" s="111">
        <f>F182*RIEPILOGO!F$4</f>
        <v>1131.545781735198</v>
      </c>
      <c r="K182" s="111">
        <f>G182*RIEPILOGO!D$4</f>
        <v>1178.6832100239376</v>
      </c>
      <c r="L182" s="68">
        <f t="shared" si="2"/>
        <v>6441.58</v>
      </c>
    </row>
    <row r="183" spans="1:12" ht="12.75">
      <c r="A183" s="4">
        <v>182</v>
      </c>
      <c r="B183" s="5" t="s">
        <v>303</v>
      </c>
      <c r="C183" s="4" t="s">
        <v>7</v>
      </c>
      <c r="D183" s="6" t="s">
        <v>8</v>
      </c>
      <c r="E183" s="4" t="s">
        <v>301</v>
      </c>
      <c r="F183" s="30">
        <v>95</v>
      </c>
      <c r="G183" s="30">
        <v>994</v>
      </c>
      <c r="H183" s="111">
        <f>F183*RIEPILOGO!F$3</f>
        <v>2551.09506468131</v>
      </c>
      <c r="I183" s="111">
        <f>G183*RIEPILOGO!D$3</f>
        <v>2641.0371194103923</v>
      </c>
      <c r="J183" s="111">
        <f>F183*RIEPILOGO!F$4</f>
        <v>1452.660125200592</v>
      </c>
      <c r="K183" s="111">
        <f>G183*RIEPILOGO!D$4</f>
        <v>1451.810546175705</v>
      </c>
      <c r="L183" s="68">
        <f t="shared" si="2"/>
        <v>8096.6</v>
      </c>
    </row>
    <row r="184" spans="1:12" ht="12.75">
      <c r="A184" s="4">
        <v>183</v>
      </c>
      <c r="B184" s="5" t="s">
        <v>304</v>
      </c>
      <c r="C184" s="4" t="s">
        <v>7</v>
      </c>
      <c r="D184" s="6" t="s">
        <v>10</v>
      </c>
      <c r="E184" s="4" t="s">
        <v>301</v>
      </c>
      <c r="F184" s="30">
        <v>81</v>
      </c>
      <c r="G184" s="30">
        <v>916</v>
      </c>
      <c r="H184" s="111">
        <f>F184*RIEPILOGO!F$3</f>
        <v>2175.144213044064</v>
      </c>
      <c r="I184" s="111">
        <f>G184*RIEPILOGO!D$3</f>
        <v>2433.792757927484</v>
      </c>
      <c r="J184" s="111">
        <f>F184*RIEPILOGO!F$4</f>
        <v>1238.5838962236626</v>
      </c>
      <c r="K184" s="111">
        <f>G184*RIEPILOGO!D$4</f>
        <v>1337.8857749466256</v>
      </c>
      <c r="L184" s="68">
        <f t="shared" si="2"/>
        <v>7185.41</v>
      </c>
    </row>
    <row r="185" spans="1:12" ht="12.75">
      <c r="A185" s="4">
        <v>184</v>
      </c>
      <c r="B185" s="5" t="s">
        <v>305</v>
      </c>
      <c r="C185" s="4" t="s">
        <v>7</v>
      </c>
      <c r="D185" s="6" t="s">
        <v>128</v>
      </c>
      <c r="E185" s="4" t="s">
        <v>306</v>
      </c>
      <c r="F185" s="30">
        <v>92</v>
      </c>
      <c r="G185" s="30">
        <v>1052</v>
      </c>
      <c r="H185" s="111">
        <f>F185*RIEPILOGO!F$3</f>
        <v>2470.5341679019</v>
      </c>
      <c r="I185" s="111">
        <f>G185*RIEPILOGO!D$3</f>
        <v>2795.1419010258883</v>
      </c>
      <c r="J185" s="111">
        <f>F185*RIEPILOGO!F$4</f>
        <v>1406.7866475626786</v>
      </c>
      <c r="K185" s="111">
        <f>G185*RIEPILOGO!D$4</f>
        <v>1536.5238376024563</v>
      </c>
      <c r="L185" s="68">
        <f t="shared" si="2"/>
        <v>8208.99</v>
      </c>
    </row>
    <row r="186" spans="1:12" ht="12.75">
      <c r="A186" s="4">
        <v>185</v>
      </c>
      <c r="B186" s="5" t="s">
        <v>307</v>
      </c>
      <c r="C186" s="4" t="s">
        <v>7</v>
      </c>
      <c r="D186" s="6" t="s">
        <v>131</v>
      </c>
      <c r="E186" s="4" t="s">
        <v>306</v>
      </c>
      <c r="F186" s="30">
        <v>94</v>
      </c>
      <c r="G186" s="30">
        <v>1120</v>
      </c>
      <c r="H186" s="111">
        <f>F186*RIEPILOGO!F$3</f>
        <v>2524.2414324215065</v>
      </c>
      <c r="I186" s="111">
        <f>G186*RIEPILOGO!D$3</f>
        <v>2975.81647257509</v>
      </c>
      <c r="J186" s="111">
        <f>F186*RIEPILOGO!F$4</f>
        <v>1437.3689659879542</v>
      </c>
      <c r="K186" s="111">
        <f>G186*RIEPILOGO!D$4</f>
        <v>1635.8428689303719</v>
      </c>
      <c r="L186" s="68">
        <f t="shared" si="2"/>
        <v>8573.27</v>
      </c>
    </row>
    <row r="187" spans="1:12" ht="12.75">
      <c r="A187" s="4">
        <v>186</v>
      </c>
      <c r="B187" s="5" t="s">
        <v>308</v>
      </c>
      <c r="C187" s="4" t="s">
        <v>7</v>
      </c>
      <c r="D187" s="6" t="s">
        <v>8</v>
      </c>
      <c r="E187" s="4" t="s">
        <v>306</v>
      </c>
      <c r="F187" s="30">
        <v>60</v>
      </c>
      <c r="G187" s="30">
        <v>619</v>
      </c>
      <c r="H187" s="111">
        <f>F187*RIEPILOGO!F$3</f>
        <v>1611.2179355881958</v>
      </c>
      <c r="I187" s="111">
        <f>G187*RIEPILOGO!D$3</f>
        <v>1644.6699968964112</v>
      </c>
      <c r="J187" s="111">
        <f>F187*RIEPILOGO!F$4</f>
        <v>917.4695527582686</v>
      </c>
      <c r="K187" s="111">
        <f>G187*RIEPILOGO!D$4</f>
        <v>904.0952998820537</v>
      </c>
      <c r="L187" s="68">
        <f t="shared" si="2"/>
        <v>5077.45</v>
      </c>
    </row>
    <row r="188" spans="1:12" ht="12.75">
      <c r="A188" s="4">
        <v>187</v>
      </c>
      <c r="B188" s="5" t="s">
        <v>309</v>
      </c>
      <c r="C188" s="4" t="s">
        <v>7</v>
      </c>
      <c r="D188" s="6" t="s">
        <v>139</v>
      </c>
      <c r="E188" s="4" t="s">
        <v>310</v>
      </c>
      <c r="F188" s="30">
        <v>78</v>
      </c>
      <c r="G188" s="30">
        <v>894</v>
      </c>
      <c r="H188" s="111">
        <f>F188*RIEPILOGO!F$3</f>
        <v>2094.5833162646545</v>
      </c>
      <c r="I188" s="111">
        <f>G188*RIEPILOGO!D$3</f>
        <v>2375.3392200733306</v>
      </c>
      <c r="J188" s="111">
        <f>F188*RIEPILOGO!F$4</f>
        <v>1192.7104185857493</v>
      </c>
      <c r="K188" s="111">
        <f>G188*RIEPILOGO!D$4</f>
        <v>1305.7531471640646</v>
      </c>
      <c r="L188" s="68">
        <f t="shared" si="2"/>
        <v>6968.39</v>
      </c>
    </row>
    <row r="189" spans="1:12" ht="12.75">
      <c r="A189" s="4">
        <v>188</v>
      </c>
      <c r="B189" s="5" t="s">
        <v>311</v>
      </c>
      <c r="C189" s="4" t="s">
        <v>7</v>
      </c>
      <c r="D189" s="6" t="s">
        <v>139</v>
      </c>
      <c r="E189" s="4" t="s">
        <v>312</v>
      </c>
      <c r="F189" s="30">
        <v>100</v>
      </c>
      <c r="G189" s="30">
        <v>1217</v>
      </c>
      <c r="H189" s="111">
        <f>F189*RIEPILOGO!F$3</f>
        <v>2685.363225980326</v>
      </c>
      <c r="I189" s="111">
        <f>G189*RIEPILOGO!D$3</f>
        <v>3233.54343493204</v>
      </c>
      <c r="J189" s="111">
        <f>F189*RIEPILOGO!F$4</f>
        <v>1529.115921263781</v>
      </c>
      <c r="K189" s="111">
        <f>G189*RIEPILOGO!D$4</f>
        <v>1777.518545971663</v>
      </c>
      <c r="L189" s="68">
        <f t="shared" si="2"/>
        <v>9225.54</v>
      </c>
    </row>
    <row r="190" spans="1:12" ht="12.75">
      <c r="A190" s="4">
        <v>189</v>
      </c>
      <c r="B190" s="5" t="s">
        <v>313</v>
      </c>
      <c r="C190" s="4" t="s">
        <v>7</v>
      </c>
      <c r="D190" s="6" t="s">
        <v>128</v>
      </c>
      <c r="E190" s="4" t="s">
        <v>314</v>
      </c>
      <c r="F190" s="30">
        <v>73</v>
      </c>
      <c r="G190" s="30">
        <v>945</v>
      </c>
      <c r="H190" s="111">
        <f>F190*RIEPILOGO!F$3</f>
        <v>1960.3151549656382</v>
      </c>
      <c r="I190" s="111">
        <f>G190*RIEPILOGO!D$3</f>
        <v>2510.845148735232</v>
      </c>
      <c r="J190" s="111">
        <f>F190*RIEPILOGO!F$4</f>
        <v>1116.25462252256</v>
      </c>
      <c r="K190" s="111">
        <f>G190*RIEPILOGO!D$4</f>
        <v>1380.2424206600012</v>
      </c>
      <c r="L190" s="68">
        <f t="shared" si="2"/>
        <v>6967.66</v>
      </c>
    </row>
    <row r="191" spans="1:12" ht="12.75">
      <c r="A191" s="4">
        <v>190</v>
      </c>
      <c r="B191" s="5" t="s">
        <v>315</v>
      </c>
      <c r="C191" s="4" t="s">
        <v>7</v>
      </c>
      <c r="D191" s="6" t="s">
        <v>8</v>
      </c>
      <c r="E191" s="4" t="s">
        <v>314</v>
      </c>
      <c r="F191" s="30">
        <v>51</v>
      </c>
      <c r="G191" s="30">
        <v>507</v>
      </c>
      <c r="H191" s="111">
        <f>F191*RIEPILOGO!F$3</f>
        <v>1369.5352452499665</v>
      </c>
      <c r="I191" s="111">
        <f>G191*RIEPILOGO!D$3</f>
        <v>1347.0883496389024</v>
      </c>
      <c r="J191" s="111">
        <f>F191*RIEPILOGO!F$4</f>
        <v>779.8491198445283</v>
      </c>
      <c r="K191" s="111">
        <f>G191*RIEPILOGO!D$4</f>
        <v>740.5110129890165</v>
      </c>
      <c r="L191" s="68">
        <f t="shared" si="2"/>
        <v>4236.98</v>
      </c>
    </row>
    <row r="192" spans="1:12" ht="12.75">
      <c r="A192" s="4">
        <v>191</v>
      </c>
      <c r="B192" s="5" t="s">
        <v>316</v>
      </c>
      <c r="C192" s="4" t="s">
        <v>7</v>
      </c>
      <c r="D192" s="6" t="s">
        <v>128</v>
      </c>
      <c r="E192" s="4" t="s">
        <v>317</v>
      </c>
      <c r="F192" s="30">
        <v>69</v>
      </c>
      <c r="G192" s="30">
        <v>736</v>
      </c>
      <c r="H192" s="111">
        <f>F192*RIEPILOGO!F$3</f>
        <v>1852.9006259264252</v>
      </c>
      <c r="I192" s="111">
        <f>G192*RIEPILOGO!D$3</f>
        <v>1955.5365391207733</v>
      </c>
      <c r="J192" s="111">
        <f>F192*RIEPILOGO!F$4</f>
        <v>1055.0899856720089</v>
      </c>
      <c r="K192" s="111">
        <f>G192*RIEPILOGO!D$4</f>
        <v>1074.9824567256728</v>
      </c>
      <c r="L192" s="68">
        <f t="shared" si="2"/>
        <v>5938.51</v>
      </c>
    </row>
    <row r="193" spans="1:12" ht="12.75">
      <c r="A193" s="4">
        <v>192</v>
      </c>
      <c r="B193" s="5" t="s">
        <v>318</v>
      </c>
      <c r="C193" s="4" t="s">
        <v>7</v>
      </c>
      <c r="D193" s="6" t="s">
        <v>131</v>
      </c>
      <c r="E193" s="4" t="s">
        <v>317</v>
      </c>
      <c r="F193" s="30">
        <v>80</v>
      </c>
      <c r="G193" s="30">
        <v>916</v>
      </c>
      <c r="H193" s="111">
        <f>F193*RIEPILOGO!F$3</f>
        <v>2148.290580784261</v>
      </c>
      <c r="I193" s="111">
        <f>G193*RIEPILOGO!D$3</f>
        <v>2433.792757927484</v>
      </c>
      <c r="J193" s="111">
        <f>F193*RIEPILOGO!F$4</f>
        <v>1223.2927370110249</v>
      </c>
      <c r="K193" s="111">
        <f>G193*RIEPILOGO!D$4</f>
        <v>1337.8857749466256</v>
      </c>
      <c r="L193" s="68">
        <f t="shared" si="2"/>
        <v>7143.26</v>
      </c>
    </row>
    <row r="194" spans="1:12" ht="12.75">
      <c r="A194" s="4">
        <v>193</v>
      </c>
      <c r="B194" s="5" t="s">
        <v>319</v>
      </c>
      <c r="C194" s="4" t="s">
        <v>7</v>
      </c>
      <c r="D194" s="6" t="s">
        <v>8</v>
      </c>
      <c r="E194" s="4" t="s">
        <v>317</v>
      </c>
      <c r="F194" s="30">
        <v>77</v>
      </c>
      <c r="G194" s="30">
        <v>894</v>
      </c>
      <c r="H194" s="111">
        <f>F194*RIEPILOGO!F$3</f>
        <v>2067.729684004851</v>
      </c>
      <c r="I194" s="111">
        <f>G194*RIEPILOGO!D$3</f>
        <v>2375.3392200733306</v>
      </c>
      <c r="J194" s="111">
        <f>F194*RIEPILOGO!F$4</f>
        <v>1177.4192593731113</v>
      </c>
      <c r="K194" s="111">
        <f>G194*RIEPILOGO!D$4</f>
        <v>1305.7531471640646</v>
      </c>
      <c r="L194" s="68">
        <f t="shared" si="2"/>
        <v>6926.24</v>
      </c>
    </row>
    <row r="195" spans="1:12" ht="12.75">
      <c r="A195" s="4">
        <v>194</v>
      </c>
      <c r="B195" s="5" t="s">
        <v>320</v>
      </c>
      <c r="C195" s="4" t="s">
        <v>7</v>
      </c>
      <c r="D195" s="6" t="s">
        <v>10</v>
      </c>
      <c r="E195" s="4" t="s">
        <v>317</v>
      </c>
      <c r="F195" s="30">
        <v>50</v>
      </c>
      <c r="G195" s="30">
        <v>522</v>
      </c>
      <c r="H195" s="111">
        <f>F195*RIEPILOGO!F$3</f>
        <v>1342.681612990163</v>
      </c>
      <c r="I195" s="111">
        <f>G195*RIEPILOGO!D$3</f>
        <v>1386.9430345394617</v>
      </c>
      <c r="J195" s="111">
        <f>F195*RIEPILOGO!F$4</f>
        <v>764.5579606318905</v>
      </c>
      <c r="K195" s="111">
        <f>G195*RIEPILOGO!D$4</f>
        <v>762.4196228407626</v>
      </c>
      <c r="L195" s="68">
        <f aca="true" t="shared" si="3" ref="L195:L222">ROUND(H195+I195+J195+K195,2)</f>
        <v>4256.6</v>
      </c>
    </row>
    <row r="196" spans="1:12" ht="12.75">
      <c r="A196" s="4">
        <v>195</v>
      </c>
      <c r="B196" s="5" t="s">
        <v>321</v>
      </c>
      <c r="C196" s="4" t="s">
        <v>7</v>
      </c>
      <c r="D196" s="6" t="s">
        <v>139</v>
      </c>
      <c r="E196" s="4" t="s">
        <v>322</v>
      </c>
      <c r="F196" s="30">
        <v>113</v>
      </c>
      <c r="G196" s="30">
        <v>1347</v>
      </c>
      <c r="H196" s="111">
        <f>F196*RIEPILOGO!F$3</f>
        <v>3034.4604453577685</v>
      </c>
      <c r="I196" s="111">
        <f>G196*RIEPILOGO!D$3</f>
        <v>3578.9507040702197</v>
      </c>
      <c r="J196" s="111">
        <f>F196*RIEPILOGO!F$4</f>
        <v>1727.9009910280724</v>
      </c>
      <c r="K196" s="111">
        <f>G196*RIEPILOGO!D$4</f>
        <v>1967.3931646867954</v>
      </c>
      <c r="L196" s="68">
        <f t="shared" si="3"/>
        <v>10308.71</v>
      </c>
    </row>
    <row r="197" spans="1:12" ht="12.75">
      <c r="A197" s="4">
        <v>196</v>
      </c>
      <c r="B197" s="5" t="s">
        <v>323</v>
      </c>
      <c r="C197" s="4" t="s">
        <v>7</v>
      </c>
      <c r="D197" s="6" t="s">
        <v>128</v>
      </c>
      <c r="E197" s="4" t="s">
        <v>324</v>
      </c>
      <c r="F197" s="30">
        <v>64</v>
      </c>
      <c r="G197" s="30">
        <v>719</v>
      </c>
      <c r="H197" s="111">
        <f>F197*RIEPILOGO!F$3</f>
        <v>1718.6324646274088</v>
      </c>
      <c r="I197" s="111">
        <f>G197*RIEPILOGO!D$3</f>
        <v>1910.367896233473</v>
      </c>
      <c r="J197" s="111">
        <f>F197*RIEPILOGO!F$4</f>
        <v>978.6341896088198</v>
      </c>
      <c r="K197" s="111">
        <f>G197*RIEPILOGO!D$4</f>
        <v>1050.1526988936942</v>
      </c>
      <c r="L197" s="68">
        <f t="shared" si="3"/>
        <v>5657.79</v>
      </c>
    </row>
    <row r="198" spans="1:12" ht="12.75">
      <c r="A198" s="4">
        <v>197</v>
      </c>
      <c r="B198" s="5" t="s">
        <v>325</v>
      </c>
      <c r="C198" s="4" t="s">
        <v>7</v>
      </c>
      <c r="D198" s="6" t="s">
        <v>131</v>
      </c>
      <c r="E198" s="4" t="s">
        <v>324</v>
      </c>
      <c r="F198" s="30">
        <v>58</v>
      </c>
      <c r="G198" s="30">
        <v>590</v>
      </c>
      <c r="H198" s="111">
        <f>F198*RIEPILOGO!F$3</f>
        <v>1557.5106710685893</v>
      </c>
      <c r="I198" s="111">
        <f>G198*RIEPILOGO!D$3</f>
        <v>1567.6176060886635</v>
      </c>
      <c r="J198" s="111">
        <f>F198*RIEPILOGO!F$4</f>
        <v>886.887234332993</v>
      </c>
      <c r="K198" s="111">
        <f>G198*RIEPILOGO!D$4</f>
        <v>861.7386541686781</v>
      </c>
      <c r="L198" s="68">
        <f t="shared" si="3"/>
        <v>4873.75</v>
      </c>
    </row>
    <row r="199" spans="1:12" ht="12.75">
      <c r="A199" s="4">
        <v>198</v>
      </c>
      <c r="B199" s="5" t="s">
        <v>326</v>
      </c>
      <c r="C199" s="4" t="s">
        <v>7</v>
      </c>
      <c r="D199" s="6" t="s">
        <v>128</v>
      </c>
      <c r="E199" s="4" t="s">
        <v>327</v>
      </c>
      <c r="F199" s="30">
        <v>101</v>
      </c>
      <c r="G199" s="30">
        <v>1113</v>
      </c>
      <c r="H199" s="111">
        <f>F199*RIEPILOGO!F$3</f>
        <v>2712.2168582401296</v>
      </c>
      <c r="I199" s="111">
        <f>G199*RIEPILOGO!D$3</f>
        <v>2957.2176196214955</v>
      </c>
      <c r="J199" s="111">
        <f>F199*RIEPILOGO!F$4</f>
        <v>1544.4070804764187</v>
      </c>
      <c r="K199" s="111">
        <f>G199*RIEPILOGO!D$4</f>
        <v>1625.618850999557</v>
      </c>
      <c r="L199" s="68">
        <f t="shared" si="3"/>
        <v>8839.46</v>
      </c>
    </row>
    <row r="200" spans="1:12" ht="12.75">
      <c r="A200" s="4">
        <v>199</v>
      </c>
      <c r="B200" s="5" t="s">
        <v>328</v>
      </c>
      <c r="C200" s="4" t="s">
        <v>7</v>
      </c>
      <c r="D200" s="6" t="s">
        <v>131</v>
      </c>
      <c r="E200" s="4" t="s">
        <v>327</v>
      </c>
      <c r="F200" s="30">
        <v>89</v>
      </c>
      <c r="G200" s="30">
        <v>1011</v>
      </c>
      <c r="H200" s="111">
        <f>F200*RIEPILOGO!F$3</f>
        <v>2389.9732711224906</v>
      </c>
      <c r="I200" s="111">
        <f>G200*RIEPILOGO!D$3</f>
        <v>2686.2057622976927</v>
      </c>
      <c r="J200" s="111">
        <f>F200*RIEPILOGO!F$4</f>
        <v>1360.913169924765</v>
      </c>
      <c r="K200" s="111">
        <f>G200*RIEPILOGO!D$4</f>
        <v>1476.6403040076839</v>
      </c>
      <c r="L200" s="68">
        <f t="shared" si="3"/>
        <v>7913.73</v>
      </c>
    </row>
    <row r="201" spans="1:12" ht="12.75">
      <c r="A201" s="4">
        <v>200</v>
      </c>
      <c r="B201" s="5" t="s">
        <v>329</v>
      </c>
      <c r="C201" s="4" t="s">
        <v>7</v>
      </c>
      <c r="D201" s="6" t="s">
        <v>8</v>
      </c>
      <c r="E201" s="4" t="s">
        <v>327</v>
      </c>
      <c r="F201" s="30">
        <v>78</v>
      </c>
      <c r="G201" s="30">
        <v>785</v>
      </c>
      <c r="H201" s="111">
        <f>F201*RIEPILOGO!F$3</f>
        <v>2094.5833162646545</v>
      </c>
      <c r="I201" s="111">
        <f>G201*RIEPILOGO!D$3</f>
        <v>2085.7285097959334</v>
      </c>
      <c r="J201" s="111">
        <f>F201*RIEPILOGO!F$4</f>
        <v>1192.7104185857493</v>
      </c>
      <c r="K201" s="111">
        <f>G201*RIEPILOGO!D$4</f>
        <v>1146.5505822413768</v>
      </c>
      <c r="L201" s="68">
        <f t="shared" si="3"/>
        <v>6519.57</v>
      </c>
    </row>
    <row r="202" spans="1:12" ht="12.75">
      <c r="A202" s="4">
        <v>201</v>
      </c>
      <c r="B202" s="5" t="s">
        <v>330</v>
      </c>
      <c r="C202" s="4" t="s">
        <v>7</v>
      </c>
      <c r="D202" s="6" t="s">
        <v>139</v>
      </c>
      <c r="E202" s="4" t="s">
        <v>331</v>
      </c>
      <c r="F202" s="30">
        <v>83</v>
      </c>
      <c r="G202" s="30">
        <v>946</v>
      </c>
      <c r="H202" s="111">
        <f>F202*RIEPILOGO!F$3</f>
        <v>2228.851477563671</v>
      </c>
      <c r="I202" s="111">
        <f>G202*RIEPILOGO!D$3</f>
        <v>2513.5021277286028</v>
      </c>
      <c r="J202" s="111">
        <f>F202*RIEPILOGO!F$4</f>
        <v>1269.1662146489382</v>
      </c>
      <c r="K202" s="111">
        <f>G202*RIEPILOGO!D$4</f>
        <v>1381.7029946501177</v>
      </c>
      <c r="L202" s="68">
        <f t="shared" si="3"/>
        <v>7393.22</v>
      </c>
    </row>
    <row r="203" spans="1:12" ht="12.75">
      <c r="A203" s="4">
        <v>202</v>
      </c>
      <c r="B203" s="5" t="s">
        <v>332</v>
      </c>
      <c r="C203" s="4" t="s">
        <v>7</v>
      </c>
      <c r="D203" s="6" t="s">
        <v>139</v>
      </c>
      <c r="E203" s="4" t="s">
        <v>333</v>
      </c>
      <c r="F203" s="30">
        <v>125</v>
      </c>
      <c r="G203" s="30">
        <v>1348</v>
      </c>
      <c r="H203" s="111">
        <f>F203*RIEPILOGO!F$3</f>
        <v>3356.704032475408</v>
      </c>
      <c r="I203" s="111">
        <f>G203*RIEPILOGO!D$3</f>
        <v>3581.6076830635902</v>
      </c>
      <c r="J203" s="111">
        <f>F203*RIEPILOGO!F$4</f>
        <v>1911.3949015797261</v>
      </c>
      <c r="K203" s="111">
        <f>G203*RIEPILOGO!D$4</f>
        <v>1968.853738676912</v>
      </c>
      <c r="L203" s="68">
        <f t="shared" si="3"/>
        <v>10818.56</v>
      </c>
    </row>
    <row r="204" spans="1:12" ht="12.75">
      <c r="A204" s="4">
        <v>203</v>
      </c>
      <c r="B204" s="5" t="s">
        <v>334</v>
      </c>
      <c r="C204" s="4" t="s">
        <v>7</v>
      </c>
      <c r="D204" s="6" t="s">
        <v>128</v>
      </c>
      <c r="E204" s="4" t="s">
        <v>335</v>
      </c>
      <c r="F204" s="30">
        <v>96</v>
      </c>
      <c r="G204" s="30">
        <v>851</v>
      </c>
      <c r="H204" s="111">
        <f>F204*RIEPILOGO!F$3</f>
        <v>2577.948696941113</v>
      </c>
      <c r="I204" s="111">
        <f>G204*RIEPILOGO!D$3</f>
        <v>2261.0891233583943</v>
      </c>
      <c r="J204" s="111">
        <f>F204*RIEPILOGO!F$4</f>
        <v>1467.9512844132298</v>
      </c>
      <c r="K204" s="111">
        <f>G204*RIEPILOGO!D$4</f>
        <v>1242.9484655890594</v>
      </c>
      <c r="L204" s="68">
        <f t="shared" si="3"/>
        <v>7549.94</v>
      </c>
    </row>
    <row r="205" spans="1:12" ht="12.75">
      <c r="A205" s="4">
        <v>204</v>
      </c>
      <c r="B205" s="5" t="s">
        <v>336</v>
      </c>
      <c r="C205" s="4" t="s">
        <v>7</v>
      </c>
      <c r="D205" s="6" t="s">
        <v>131</v>
      </c>
      <c r="E205" s="4" t="s">
        <v>335</v>
      </c>
      <c r="F205" s="30">
        <v>86</v>
      </c>
      <c r="G205" s="30">
        <v>1009</v>
      </c>
      <c r="H205" s="111">
        <f>F205*RIEPILOGO!F$3</f>
        <v>2309.4123743430805</v>
      </c>
      <c r="I205" s="111">
        <f>G205*RIEPILOGO!D$3</f>
        <v>2680.8918043109516</v>
      </c>
      <c r="J205" s="111">
        <f>F205*RIEPILOGO!F$4</f>
        <v>1315.0396922868517</v>
      </c>
      <c r="K205" s="111">
        <f>G205*RIEPILOGO!D$4</f>
        <v>1473.7191560274512</v>
      </c>
      <c r="L205" s="68">
        <f t="shared" si="3"/>
        <v>7779.06</v>
      </c>
    </row>
    <row r="206" spans="1:12" ht="12.75">
      <c r="A206" s="4">
        <v>205</v>
      </c>
      <c r="B206" s="5" t="s">
        <v>337</v>
      </c>
      <c r="C206" s="4" t="s">
        <v>7</v>
      </c>
      <c r="D206" s="6" t="s">
        <v>8</v>
      </c>
      <c r="E206" s="4" t="s">
        <v>335</v>
      </c>
      <c r="F206" s="30">
        <v>95</v>
      </c>
      <c r="G206" s="30">
        <v>878</v>
      </c>
      <c r="H206" s="111">
        <f>F206*RIEPILOGO!F$3</f>
        <v>2551.09506468131</v>
      </c>
      <c r="I206" s="111">
        <f>G206*RIEPILOGO!D$3</f>
        <v>2332.8275561794007</v>
      </c>
      <c r="J206" s="111">
        <f>F206*RIEPILOGO!F$4</f>
        <v>1452.660125200592</v>
      </c>
      <c r="K206" s="111">
        <f>G206*RIEPILOGO!D$4</f>
        <v>1282.3839633222021</v>
      </c>
      <c r="L206" s="68">
        <f t="shared" si="3"/>
        <v>7618.97</v>
      </c>
    </row>
    <row r="207" spans="1:12" ht="12.75">
      <c r="A207" s="4">
        <v>206</v>
      </c>
      <c r="B207" s="5" t="s">
        <v>338</v>
      </c>
      <c r="C207" s="4" t="s">
        <v>7</v>
      </c>
      <c r="D207" s="6" t="s">
        <v>10</v>
      </c>
      <c r="E207" s="4" t="s">
        <v>335</v>
      </c>
      <c r="F207" s="30">
        <v>93</v>
      </c>
      <c r="G207" s="30">
        <v>1025</v>
      </c>
      <c r="H207" s="111">
        <f>F207*RIEPILOGO!F$3</f>
        <v>2497.3878001617036</v>
      </c>
      <c r="I207" s="111">
        <f>G207*RIEPILOGO!D$3</f>
        <v>2723.4034682048814</v>
      </c>
      <c r="J207" s="111">
        <f>F207*RIEPILOGO!F$4</f>
        <v>1422.0778067753163</v>
      </c>
      <c r="K207" s="111">
        <f>G207*RIEPILOGO!D$4</f>
        <v>1497.0883398693136</v>
      </c>
      <c r="L207" s="68">
        <f t="shared" si="3"/>
        <v>8139.96</v>
      </c>
    </row>
    <row r="208" spans="1:12" ht="12.75">
      <c r="A208" s="4">
        <v>207</v>
      </c>
      <c r="B208" s="5" t="s">
        <v>339</v>
      </c>
      <c r="C208" s="4" t="s">
        <v>7</v>
      </c>
      <c r="D208" s="6" t="s">
        <v>128</v>
      </c>
      <c r="E208" s="4" t="s">
        <v>340</v>
      </c>
      <c r="F208" s="30">
        <v>78</v>
      </c>
      <c r="G208" s="30">
        <v>717</v>
      </c>
      <c r="H208" s="111">
        <f>F208*RIEPILOGO!F$3</f>
        <v>2094.5833162646545</v>
      </c>
      <c r="I208" s="111">
        <f>G208*RIEPILOGO!D$3</f>
        <v>1905.0539382467316</v>
      </c>
      <c r="J208" s="111">
        <f>F208*RIEPILOGO!F$4</f>
        <v>1192.7104185857493</v>
      </c>
      <c r="K208" s="111">
        <f>G208*RIEPILOGO!D$4</f>
        <v>1047.2315509134612</v>
      </c>
      <c r="L208" s="68">
        <f t="shared" si="3"/>
        <v>6239.58</v>
      </c>
    </row>
    <row r="209" spans="1:12" ht="12.75">
      <c r="A209" s="4">
        <v>208</v>
      </c>
      <c r="B209" s="5" t="s">
        <v>341</v>
      </c>
      <c r="C209" s="4" t="s">
        <v>7</v>
      </c>
      <c r="D209" s="6" t="s">
        <v>131</v>
      </c>
      <c r="E209" s="4" t="s">
        <v>340</v>
      </c>
      <c r="F209" s="30">
        <v>81</v>
      </c>
      <c r="G209" s="30">
        <v>888</v>
      </c>
      <c r="H209" s="111">
        <f>F209*RIEPILOGO!F$3</f>
        <v>2175.144213044064</v>
      </c>
      <c r="I209" s="111">
        <f>G209*RIEPILOGO!D$3</f>
        <v>2359.3973461131072</v>
      </c>
      <c r="J209" s="111">
        <f>F209*RIEPILOGO!F$4</f>
        <v>1238.5838962236626</v>
      </c>
      <c r="K209" s="111">
        <f>G209*RIEPILOGO!D$4</f>
        <v>1296.9897032233662</v>
      </c>
      <c r="L209" s="68">
        <f t="shared" si="3"/>
        <v>7070.12</v>
      </c>
    </row>
    <row r="210" spans="1:12" ht="12.75">
      <c r="A210" s="4">
        <v>209</v>
      </c>
      <c r="B210" s="5" t="s">
        <v>342</v>
      </c>
      <c r="C210" s="4" t="s">
        <v>7</v>
      </c>
      <c r="D210" s="6" t="s">
        <v>8</v>
      </c>
      <c r="E210" s="4" t="s">
        <v>340</v>
      </c>
      <c r="F210" s="30">
        <v>74</v>
      </c>
      <c r="G210" s="30">
        <v>754</v>
      </c>
      <c r="H210" s="111">
        <f>F210*RIEPILOGO!F$3</f>
        <v>1987.1687872254415</v>
      </c>
      <c r="I210" s="111">
        <f>G210*RIEPILOGO!D$3</f>
        <v>2003.3621610014445</v>
      </c>
      <c r="J210" s="111">
        <f>F210*RIEPILOGO!F$4</f>
        <v>1131.545781735198</v>
      </c>
      <c r="K210" s="111">
        <f>G210*RIEPILOGO!D$4</f>
        <v>1101.2727885477682</v>
      </c>
      <c r="L210" s="68">
        <f t="shared" si="3"/>
        <v>6223.35</v>
      </c>
    </row>
    <row r="211" spans="1:12" ht="12.75">
      <c r="A211" s="4">
        <v>210</v>
      </c>
      <c r="B211" s="5" t="s">
        <v>343</v>
      </c>
      <c r="C211" s="4" t="s">
        <v>7</v>
      </c>
      <c r="D211" s="6" t="s">
        <v>10</v>
      </c>
      <c r="E211" s="4" t="s">
        <v>340</v>
      </c>
      <c r="F211" s="30">
        <v>80</v>
      </c>
      <c r="G211" s="30">
        <v>810</v>
      </c>
      <c r="H211" s="111">
        <f>F211*RIEPILOGO!F$3</f>
        <v>2148.290580784261</v>
      </c>
      <c r="I211" s="111">
        <f>G211*RIEPILOGO!D$3</f>
        <v>2152.152984630199</v>
      </c>
      <c r="J211" s="111">
        <f>F211*RIEPILOGO!F$4</f>
        <v>1223.2927370110249</v>
      </c>
      <c r="K211" s="111">
        <f>G211*RIEPILOGO!D$4</f>
        <v>1183.0649319942868</v>
      </c>
      <c r="L211" s="68">
        <f t="shared" si="3"/>
        <v>6706.8</v>
      </c>
    </row>
    <row r="212" spans="1:12" ht="12.75">
      <c r="A212" s="4">
        <v>211</v>
      </c>
      <c r="B212" s="5" t="s">
        <v>344</v>
      </c>
      <c r="C212" s="4" t="s">
        <v>7</v>
      </c>
      <c r="D212" s="6" t="s">
        <v>12</v>
      </c>
      <c r="E212" s="4" t="s">
        <v>340</v>
      </c>
      <c r="F212" s="30">
        <v>77</v>
      </c>
      <c r="G212" s="30">
        <v>821</v>
      </c>
      <c r="H212" s="111">
        <f>F212*RIEPILOGO!F$3</f>
        <v>2067.729684004851</v>
      </c>
      <c r="I212" s="111">
        <f>G212*RIEPILOGO!D$3</f>
        <v>2181.3797535572758</v>
      </c>
      <c r="J212" s="111">
        <f>F212*RIEPILOGO!F$4</f>
        <v>1177.4192593731113</v>
      </c>
      <c r="K212" s="111">
        <f>G212*RIEPILOGO!D$4</f>
        <v>1199.1312458855673</v>
      </c>
      <c r="L212" s="68">
        <f t="shared" si="3"/>
        <v>6625.66</v>
      </c>
    </row>
    <row r="213" spans="1:12" ht="12.75">
      <c r="A213" s="4">
        <v>212</v>
      </c>
      <c r="B213" s="5" t="s">
        <v>345</v>
      </c>
      <c r="C213" s="4" t="s">
        <v>7</v>
      </c>
      <c r="D213" s="6" t="s">
        <v>217</v>
      </c>
      <c r="E213" s="4" t="s">
        <v>340</v>
      </c>
      <c r="F213" s="30">
        <v>78</v>
      </c>
      <c r="G213" s="30">
        <v>806</v>
      </c>
      <c r="H213" s="111">
        <f>F213*RIEPILOGO!F$3</f>
        <v>2094.5833162646545</v>
      </c>
      <c r="I213" s="111">
        <f>G213*RIEPILOGO!D$3</f>
        <v>2141.5250686567165</v>
      </c>
      <c r="J213" s="111">
        <f>F213*RIEPILOGO!F$4</f>
        <v>1192.7104185857493</v>
      </c>
      <c r="K213" s="111">
        <f>G213*RIEPILOGO!D$4</f>
        <v>1177.2226360338211</v>
      </c>
      <c r="L213" s="68">
        <f t="shared" si="3"/>
        <v>6606.04</v>
      </c>
    </row>
    <row r="214" spans="1:12" ht="12.75">
      <c r="A214" s="4">
        <v>213</v>
      </c>
      <c r="B214" s="5" t="s">
        <v>346</v>
      </c>
      <c r="C214" s="4" t="s">
        <v>7</v>
      </c>
      <c r="D214" s="6" t="s">
        <v>219</v>
      </c>
      <c r="E214" s="4" t="s">
        <v>340</v>
      </c>
      <c r="F214" s="30">
        <v>97</v>
      </c>
      <c r="G214" s="30">
        <v>1092</v>
      </c>
      <c r="H214" s="111">
        <f>F214*RIEPILOGO!F$3</f>
        <v>2604.8023292009166</v>
      </c>
      <c r="I214" s="111">
        <f>G214*RIEPILOGO!D$3</f>
        <v>2901.421060760713</v>
      </c>
      <c r="J214" s="111">
        <f>F214*RIEPILOGO!F$4</f>
        <v>1483.2424436258675</v>
      </c>
      <c r="K214" s="111">
        <f>G214*RIEPILOGO!D$4</f>
        <v>1594.9467972071125</v>
      </c>
      <c r="L214" s="68">
        <f t="shared" si="3"/>
        <v>8584.41</v>
      </c>
    </row>
    <row r="215" spans="1:12" ht="12.75">
      <c r="A215" s="4">
        <v>214</v>
      </c>
      <c r="B215" s="5" t="s">
        <v>347</v>
      </c>
      <c r="C215" s="4" t="s">
        <v>7</v>
      </c>
      <c r="D215" s="6" t="s">
        <v>14</v>
      </c>
      <c r="E215" s="4" t="s">
        <v>340</v>
      </c>
      <c r="F215" s="30">
        <v>71</v>
      </c>
      <c r="G215" s="30">
        <v>683</v>
      </c>
      <c r="H215" s="111">
        <f>F215*RIEPILOGO!F$3</f>
        <v>1906.6078904460317</v>
      </c>
      <c r="I215" s="111">
        <f>G215*RIEPILOGO!D$3</f>
        <v>1814.7166524721308</v>
      </c>
      <c r="J215" s="111">
        <f>F215*RIEPILOGO!F$4</f>
        <v>1085.6723040972845</v>
      </c>
      <c r="K215" s="111">
        <f>G215*RIEPILOGO!D$4</f>
        <v>997.5720352495035</v>
      </c>
      <c r="L215" s="68">
        <f t="shared" si="3"/>
        <v>5804.57</v>
      </c>
    </row>
    <row r="216" spans="1:12" ht="12.75">
      <c r="A216" s="4">
        <v>215</v>
      </c>
      <c r="B216" s="5" t="s">
        <v>348</v>
      </c>
      <c r="C216" s="4" t="s">
        <v>7</v>
      </c>
      <c r="D216" s="6" t="s">
        <v>16</v>
      </c>
      <c r="E216" s="4" t="s">
        <v>340</v>
      </c>
      <c r="F216" s="30">
        <v>74</v>
      </c>
      <c r="G216" s="30">
        <v>683</v>
      </c>
      <c r="H216" s="111">
        <f>F216*RIEPILOGO!F$3</f>
        <v>1987.1687872254415</v>
      </c>
      <c r="I216" s="111">
        <f>G216*RIEPILOGO!D$3</f>
        <v>1814.7166524721308</v>
      </c>
      <c r="J216" s="111">
        <f>F216*RIEPILOGO!F$4</f>
        <v>1131.545781735198</v>
      </c>
      <c r="K216" s="111">
        <f>G216*RIEPILOGO!D$4</f>
        <v>997.5720352495035</v>
      </c>
      <c r="L216" s="68">
        <f t="shared" si="3"/>
        <v>5931</v>
      </c>
    </row>
    <row r="217" spans="1:12" ht="12.75">
      <c r="A217" s="4">
        <v>216</v>
      </c>
      <c r="B217" s="4" t="s">
        <v>349</v>
      </c>
      <c r="C217" s="4" t="s">
        <v>7</v>
      </c>
      <c r="D217" s="6" t="s">
        <v>139</v>
      </c>
      <c r="E217" s="4" t="s">
        <v>350</v>
      </c>
      <c r="F217" s="30">
        <v>54</v>
      </c>
      <c r="G217" s="30">
        <v>640</v>
      </c>
      <c r="H217" s="111">
        <f>F217*RIEPILOGO!F$3</f>
        <v>1450.096142029376</v>
      </c>
      <c r="I217" s="111">
        <f>G217*RIEPILOGO!D$3</f>
        <v>1700.4665557571943</v>
      </c>
      <c r="J217" s="111">
        <f>F217*RIEPILOGO!F$4</f>
        <v>825.7225974824418</v>
      </c>
      <c r="K217" s="111">
        <f>G217*RIEPILOGO!D$4</f>
        <v>934.7673536744982</v>
      </c>
      <c r="L217" s="68">
        <f t="shared" si="3"/>
        <v>4911.05</v>
      </c>
    </row>
    <row r="218" spans="1:12" ht="12.75">
      <c r="A218" s="4">
        <v>217</v>
      </c>
      <c r="B218" s="4" t="s">
        <v>351</v>
      </c>
      <c r="C218" s="4" t="s">
        <v>7</v>
      </c>
      <c r="D218" s="6" t="s">
        <v>128</v>
      </c>
      <c r="E218" s="4" t="s">
        <v>352</v>
      </c>
      <c r="F218" s="30">
        <v>71</v>
      </c>
      <c r="G218" s="30">
        <v>852</v>
      </c>
      <c r="H218" s="111">
        <f>F218*RIEPILOGO!F$3</f>
        <v>1906.6078904460317</v>
      </c>
      <c r="I218" s="111">
        <f>G218*RIEPILOGO!D$3</f>
        <v>2263.746102351765</v>
      </c>
      <c r="J218" s="111">
        <f>F218*RIEPILOGO!F$4</f>
        <v>1085.6723040972845</v>
      </c>
      <c r="K218" s="111">
        <f>G218*RIEPILOGO!D$4</f>
        <v>1244.4090395791757</v>
      </c>
      <c r="L218" s="68">
        <f t="shared" si="3"/>
        <v>6500.44</v>
      </c>
    </row>
    <row r="219" spans="1:12" ht="12.75">
      <c r="A219" s="4">
        <v>218</v>
      </c>
      <c r="B219" s="4" t="s">
        <v>353</v>
      </c>
      <c r="C219" s="4" t="s">
        <v>7</v>
      </c>
      <c r="D219" s="6" t="s">
        <v>131</v>
      </c>
      <c r="E219" s="4" t="s">
        <v>352</v>
      </c>
      <c r="F219" s="30">
        <v>75</v>
      </c>
      <c r="G219" s="30">
        <v>703</v>
      </c>
      <c r="H219" s="111">
        <f>F219*RIEPILOGO!F$3</f>
        <v>2014.0224194852447</v>
      </c>
      <c r="I219" s="111">
        <f>G219*RIEPILOGO!D$3</f>
        <v>1867.856232339543</v>
      </c>
      <c r="J219" s="111">
        <f>F219*RIEPILOGO!F$4</f>
        <v>1146.8369409478357</v>
      </c>
      <c r="K219" s="111">
        <f>G219*RIEPILOGO!D$4</f>
        <v>1026.7835150518315</v>
      </c>
      <c r="L219" s="68">
        <f t="shared" si="3"/>
        <v>6055.5</v>
      </c>
    </row>
    <row r="220" spans="1:12" ht="12.75">
      <c r="A220" s="4">
        <v>219</v>
      </c>
      <c r="B220" s="5" t="s">
        <v>354</v>
      </c>
      <c r="C220" s="4" t="s">
        <v>7</v>
      </c>
      <c r="D220" s="6" t="s">
        <v>128</v>
      </c>
      <c r="E220" s="4" t="s">
        <v>355</v>
      </c>
      <c r="F220" s="30">
        <v>77</v>
      </c>
      <c r="G220" s="30">
        <v>797</v>
      </c>
      <c r="H220" s="111">
        <f>F220*RIEPILOGO!F$3</f>
        <v>2067.729684004851</v>
      </c>
      <c r="I220" s="111">
        <f>G220*RIEPILOGO!D$3</f>
        <v>2117.612257716381</v>
      </c>
      <c r="J220" s="111">
        <f>F220*RIEPILOGO!F$4</f>
        <v>1177.4192593731113</v>
      </c>
      <c r="K220" s="111">
        <f>G220*RIEPILOGO!D$4</f>
        <v>1164.0774701227735</v>
      </c>
      <c r="L220" s="68">
        <f t="shared" si="3"/>
        <v>6526.84</v>
      </c>
    </row>
    <row r="221" spans="1:12" ht="12.75">
      <c r="A221" s="4">
        <v>220</v>
      </c>
      <c r="B221" s="6" t="s">
        <v>356</v>
      </c>
      <c r="C221" s="6" t="s">
        <v>7</v>
      </c>
      <c r="D221" s="6" t="s">
        <v>131</v>
      </c>
      <c r="E221" s="6" t="s">
        <v>355</v>
      </c>
      <c r="F221" s="30">
        <v>78</v>
      </c>
      <c r="G221" s="30">
        <v>1149</v>
      </c>
      <c r="H221" s="111">
        <f>F221*RIEPILOGO!F$3</f>
        <v>2094.5833162646545</v>
      </c>
      <c r="I221" s="111">
        <f>G221*RIEPILOGO!D$3</f>
        <v>3052.868863382838</v>
      </c>
      <c r="J221" s="111">
        <f>F221*RIEPILOGO!F$4</f>
        <v>1192.7104185857493</v>
      </c>
      <c r="K221" s="111">
        <f>G221*RIEPILOGO!D$4</f>
        <v>1678.1995146437475</v>
      </c>
      <c r="L221" s="68">
        <f t="shared" si="3"/>
        <v>8018.36</v>
      </c>
    </row>
    <row r="222" spans="1:12" ht="12.75">
      <c r="A222" s="4">
        <v>221</v>
      </c>
      <c r="B222" s="6" t="s">
        <v>357</v>
      </c>
      <c r="C222" s="6" t="s">
        <v>7</v>
      </c>
      <c r="D222" s="6" t="s">
        <v>131</v>
      </c>
      <c r="E222" s="6" t="s">
        <v>358</v>
      </c>
      <c r="F222" s="30">
        <v>93</v>
      </c>
      <c r="G222" s="30">
        <v>1045</v>
      </c>
      <c r="H222" s="111">
        <f>F222*RIEPILOGO!F$3</f>
        <v>2497.3878001617036</v>
      </c>
      <c r="I222" s="111">
        <f>G222*RIEPILOGO!D$3</f>
        <v>2776.543048072294</v>
      </c>
      <c r="J222" s="111">
        <f>F222*RIEPILOGO!F$4</f>
        <v>1422.0778067753163</v>
      </c>
      <c r="K222" s="111">
        <f>G222*RIEPILOGO!D$4</f>
        <v>1526.2998196716417</v>
      </c>
      <c r="L222" s="68">
        <f t="shared" si="3"/>
        <v>8222.31</v>
      </c>
    </row>
    <row r="223" spans="5:12" ht="12.75">
      <c r="E223" s="70" t="s">
        <v>1310</v>
      </c>
      <c r="F223" s="30">
        <f aca="true" t="shared" si="4" ref="F223:L223">SUM(F2:F222)</f>
        <v>17688</v>
      </c>
      <c r="G223" s="30">
        <f t="shared" si="4"/>
        <v>197448</v>
      </c>
      <c r="H223" s="111">
        <f t="shared" si="4"/>
        <v>474987.04741140065</v>
      </c>
      <c r="I223" s="111">
        <f t="shared" si="4"/>
        <v>524615.1882830412</v>
      </c>
      <c r="J223" s="111">
        <f t="shared" si="4"/>
        <v>270470.0241531373</v>
      </c>
      <c r="K223" s="111">
        <f t="shared" si="4"/>
        <v>288387.41320050374</v>
      </c>
      <c r="L223" s="111">
        <f t="shared" si="4"/>
        <v>1558459.670000001</v>
      </c>
    </row>
  </sheetData>
  <printOptions gridLines="1" horizontalCentered="1"/>
  <pageMargins left="0" right="0" top="0.984251968503937" bottom="0.984251968503937" header="0.31496062992125984" footer="0.5118110236220472"/>
  <pageSetup horizontalDpi="600" verticalDpi="600" orientation="landscape" paperSize="9" scale="85" r:id="rId3"/>
  <headerFooter alignWithMargins="0">
    <oddHeader xml:space="preserve">&amp;C&amp;"Arial,Grassetto"MINISTERO DELL'ISTRUZIONE 
&amp;"Arial,Normale"UFFICIO SCOLASTICO REGIONALE PER LA CAMPANIA
Ufficio VII - Amministrazione e Gestione delle Risorse Finanziarie 
POF anno scolastico 2005-2006 </oddHeader>
    <oddFooter>&amp;L&amp;F
&amp;A
&amp;CPag.&amp;P di &amp;N&amp;RIL DIRIGENTE   . 
Giuseppe De Colibus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activeCellId="1" sqref="A1:IV1 F2"/>
    </sheetView>
  </sheetViews>
  <sheetFormatPr defaultColWidth="9.140625" defaultRowHeight="12.75"/>
  <cols>
    <col min="1" max="1" width="3.57421875" style="0" bestFit="1" customWidth="1"/>
    <col min="2" max="2" width="12.8515625" style="0" bestFit="1" customWidth="1"/>
    <col min="3" max="3" width="10.140625" style="0" bestFit="1" customWidth="1"/>
    <col min="4" max="4" width="26.421875" style="0" bestFit="1" customWidth="1"/>
    <col min="5" max="5" width="28.28125" style="0" bestFit="1" customWidth="1"/>
    <col min="8" max="12" width="11.28125" style="0" bestFit="1" customWidth="1"/>
  </cols>
  <sheetData>
    <row r="1" spans="1:12" ht="38.25">
      <c r="A1" s="7" t="s">
        <v>1</v>
      </c>
      <c r="B1" s="2" t="s">
        <v>2</v>
      </c>
      <c r="C1" s="8" t="s">
        <v>3</v>
      </c>
      <c r="D1" s="9" t="s">
        <v>4</v>
      </c>
      <c r="E1" s="9" t="s">
        <v>5</v>
      </c>
      <c r="F1" s="30" t="s">
        <v>1280</v>
      </c>
      <c r="G1" s="30" t="s">
        <v>1281</v>
      </c>
      <c r="H1" s="66" t="s">
        <v>1326</v>
      </c>
      <c r="I1" s="66" t="s">
        <v>1327</v>
      </c>
      <c r="J1" s="66" t="s">
        <v>1328</v>
      </c>
      <c r="K1" s="66" t="s">
        <v>1329</v>
      </c>
      <c r="L1" s="66" t="s">
        <v>1330</v>
      </c>
    </row>
    <row r="2" spans="1:12" ht="12.75">
      <c r="A2" s="10">
        <v>1</v>
      </c>
      <c r="B2" s="11" t="s">
        <v>359</v>
      </c>
      <c r="C2" s="12" t="s">
        <v>360</v>
      </c>
      <c r="D2" s="12" t="s">
        <v>361</v>
      </c>
      <c r="E2" s="12" t="s">
        <v>0</v>
      </c>
      <c r="F2" s="30">
        <v>42</v>
      </c>
      <c r="G2" s="30">
        <v>419</v>
      </c>
      <c r="H2" s="71">
        <f>F2*RIEPILOGO!F$3</f>
        <v>1127.8525549117371</v>
      </c>
      <c r="I2" s="71">
        <f>G2*RIEPILOGO!D$3</f>
        <v>1113.274198222288</v>
      </c>
      <c r="J2" s="71">
        <f>F2*RIEPILOGO!F$4</f>
        <v>642.2286869307881</v>
      </c>
      <c r="K2" s="71">
        <f>G2*RIEPILOGO!D$4</f>
        <v>611.980501858773</v>
      </c>
      <c r="L2" s="72">
        <f>ROUND(H2+I2+J2+K2,2)</f>
        <v>3495.34</v>
      </c>
    </row>
    <row r="3" spans="1:12" ht="12.75">
      <c r="A3" s="10">
        <v>2</v>
      </c>
      <c r="B3" s="11" t="s">
        <v>362</v>
      </c>
      <c r="C3" s="12" t="s">
        <v>360</v>
      </c>
      <c r="D3" s="12" t="s">
        <v>363</v>
      </c>
      <c r="E3" s="12" t="s">
        <v>0</v>
      </c>
      <c r="F3" s="30">
        <v>55</v>
      </c>
      <c r="G3" s="30">
        <v>593</v>
      </c>
      <c r="H3" s="71">
        <f>F3*RIEPILOGO!F$3</f>
        <v>1476.9497742891795</v>
      </c>
      <c r="I3" s="71">
        <f>G3*RIEPILOGO!D$3</f>
        <v>1575.5885430687754</v>
      </c>
      <c r="J3" s="71">
        <f>F3*RIEPILOGO!F$4</f>
        <v>841.0137566950796</v>
      </c>
      <c r="K3" s="71">
        <f>G3*RIEPILOGO!D$4</f>
        <v>866.1203761390273</v>
      </c>
      <c r="L3" s="72">
        <f aca="true" t="shared" si="0" ref="L3:L66">ROUND(H3+I3+J3+K3,2)</f>
        <v>4759.67</v>
      </c>
    </row>
    <row r="4" spans="1:12" ht="12.75">
      <c r="A4" s="10">
        <v>3</v>
      </c>
      <c r="B4" s="11" t="s">
        <v>364</v>
      </c>
      <c r="C4" s="12" t="s">
        <v>360</v>
      </c>
      <c r="D4" s="12" t="s">
        <v>365</v>
      </c>
      <c r="E4" s="12" t="s">
        <v>0</v>
      </c>
      <c r="F4" s="30">
        <v>64</v>
      </c>
      <c r="G4" s="30">
        <v>650</v>
      </c>
      <c r="H4" s="71">
        <f>F4*RIEPILOGO!F$3</f>
        <v>1718.6324646274088</v>
      </c>
      <c r="I4" s="71">
        <f>G4*RIEPILOGO!D$3</f>
        <v>1727.0363456909004</v>
      </c>
      <c r="J4" s="71">
        <f>F4*RIEPILOGO!F$4</f>
        <v>978.6341896088198</v>
      </c>
      <c r="K4" s="71">
        <f>G4*RIEPILOGO!D$4</f>
        <v>949.3730935756622</v>
      </c>
      <c r="L4" s="72">
        <f t="shared" si="0"/>
        <v>5373.68</v>
      </c>
    </row>
    <row r="5" spans="1:12" ht="12.75">
      <c r="A5" s="10">
        <v>4</v>
      </c>
      <c r="B5" s="11" t="s">
        <v>366</v>
      </c>
      <c r="C5" s="12" t="s">
        <v>360</v>
      </c>
      <c r="D5" s="12" t="s">
        <v>367</v>
      </c>
      <c r="E5" s="12" t="s">
        <v>0</v>
      </c>
      <c r="F5" s="30">
        <v>59</v>
      </c>
      <c r="G5" s="30">
        <v>438</v>
      </c>
      <c r="H5" s="71">
        <f>F5*RIEPILOGO!F$3</f>
        <v>1584.3643033283925</v>
      </c>
      <c r="I5" s="71">
        <f>G5*RIEPILOGO!D$3</f>
        <v>1163.7567990963298</v>
      </c>
      <c r="J5" s="71">
        <f>F5*RIEPILOGO!F$4</f>
        <v>902.1783935456308</v>
      </c>
      <c r="K5" s="71">
        <f>G5*RIEPILOGO!D$4</f>
        <v>639.7314076709847</v>
      </c>
      <c r="L5" s="72">
        <f t="shared" si="0"/>
        <v>4290.03</v>
      </c>
    </row>
    <row r="6" spans="1:12" ht="12.75">
      <c r="A6" s="10">
        <v>5</v>
      </c>
      <c r="B6" s="11" t="s">
        <v>368</v>
      </c>
      <c r="C6" s="12" t="s">
        <v>360</v>
      </c>
      <c r="D6" s="12" t="s">
        <v>369</v>
      </c>
      <c r="E6" s="12" t="s">
        <v>0</v>
      </c>
      <c r="F6" s="30">
        <v>60</v>
      </c>
      <c r="G6" s="30">
        <v>652</v>
      </c>
      <c r="H6" s="71">
        <f>F6*RIEPILOGO!F$3</f>
        <v>1611.2179355881958</v>
      </c>
      <c r="I6" s="71">
        <f>G6*RIEPILOGO!D$3</f>
        <v>1732.3503036776417</v>
      </c>
      <c r="J6" s="71">
        <f>F6*RIEPILOGO!F$4</f>
        <v>917.4695527582686</v>
      </c>
      <c r="K6" s="71">
        <f>G6*RIEPILOGO!D$4</f>
        <v>952.294241555895</v>
      </c>
      <c r="L6" s="72">
        <f t="shared" si="0"/>
        <v>5213.33</v>
      </c>
    </row>
    <row r="7" spans="1:12" ht="12.75">
      <c r="A7" s="10">
        <v>6</v>
      </c>
      <c r="B7" s="11" t="s">
        <v>370</v>
      </c>
      <c r="C7" s="12" t="s">
        <v>360</v>
      </c>
      <c r="D7" s="12" t="s">
        <v>371</v>
      </c>
      <c r="E7" s="12" t="s">
        <v>0</v>
      </c>
      <c r="F7" s="30">
        <v>52</v>
      </c>
      <c r="G7" s="30">
        <v>563</v>
      </c>
      <c r="H7" s="71">
        <f>F7*RIEPILOGO!F$3</f>
        <v>1396.3888775097696</v>
      </c>
      <c r="I7" s="71">
        <f>G7*RIEPILOGO!D$3</f>
        <v>1495.8791732676568</v>
      </c>
      <c r="J7" s="71">
        <f>F7*RIEPILOGO!F$4</f>
        <v>795.1402790571661</v>
      </c>
      <c r="K7" s="71">
        <f>G7*RIEPILOGO!D$4</f>
        <v>822.3031564355351</v>
      </c>
      <c r="L7" s="72">
        <f t="shared" si="0"/>
        <v>4509.71</v>
      </c>
    </row>
    <row r="8" spans="1:12" ht="12.75">
      <c r="A8" s="10">
        <v>7</v>
      </c>
      <c r="B8" s="11" t="s">
        <v>372</v>
      </c>
      <c r="C8" s="12" t="s">
        <v>360</v>
      </c>
      <c r="D8" s="12" t="s">
        <v>373</v>
      </c>
      <c r="E8" s="12" t="s">
        <v>0</v>
      </c>
      <c r="F8" s="30">
        <v>47</v>
      </c>
      <c r="G8" s="30">
        <v>505</v>
      </c>
      <c r="H8" s="71">
        <f>F8*RIEPILOGO!F$3</f>
        <v>1262.1207162107532</v>
      </c>
      <c r="I8" s="71">
        <f>G8*RIEPILOGO!D$3</f>
        <v>1341.774391652161</v>
      </c>
      <c r="J8" s="71">
        <f>F8*RIEPILOGO!F$4</f>
        <v>718.6844829939771</v>
      </c>
      <c r="K8" s="71">
        <f>G8*RIEPILOGO!D$4</f>
        <v>737.5898650087837</v>
      </c>
      <c r="L8" s="72">
        <f t="shared" si="0"/>
        <v>4060.17</v>
      </c>
    </row>
    <row r="9" spans="1:12" ht="12.75">
      <c r="A9" s="10">
        <v>8</v>
      </c>
      <c r="B9" s="11" t="s">
        <v>374</v>
      </c>
      <c r="C9" s="12" t="s">
        <v>360</v>
      </c>
      <c r="D9" s="12" t="s">
        <v>375</v>
      </c>
      <c r="E9" s="12" t="s">
        <v>0</v>
      </c>
      <c r="F9" s="30">
        <v>55</v>
      </c>
      <c r="G9" s="30">
        <v>612</v>
      </c>
      <c r="H9" s="71">
        <f>F9*RIEPILOGO!F$3</f>
        <v>1476.9497742891795</v>
      </c>
      <c r="I9" s="71">
        <f>G9*RIEPILOGO!D$3</f>
        <v>1626.0711439428171</v>
      </c>
      <c r="J9" s="71">
        <f>F9*RIEPILOGO!F$4</f>
        <v>841.0137566950796</v>
      </c>
      <c r="K9" s="71">
        <f>G9*RIEPILOGO!D$4</f>
        <v>893.8712819512389</v>
      </c>
      <c r="L9" s="72">
        <f t="shared" si="0"/>
        <v>4837.91</v>
      </c>
    </row>
    <row r="10" spans="1:12" ht="12.75">
      <c r="A10" s="10">
        <v>9</v>
      </c>
      <c r="B10" s="11" t="s">
        <v>376</v>
      </c>
      <c r="C10" s="12" t="s">
        <v>360</v>
      </c>
      <c r="D10" s="12" t="s">
        <v>377</v>
      </c>
      <c r="E10" s="12" t="s">
        <v>0</v>
      </c>
      <c r="F10" s="30">
        <v>0</v>
      </c>
      <c r="G10" s="30"/>
      <c r="H10" s="71">
        <f>F10*RIEPILOGO!F$3</f>
        <v>0</v>
      </c>
      <c r="I10" s="71">
        <f>G10*RIEPILOGO!D$3</f>
        <v>0</v>
      </c>
      <c r="J10" s="71">
        <f>F10*RIEPILOGO!F$4</f>
        <v>0</v>
      </c>
      <c r="K10" s="71">
        <f>G10*RIEPILOGO!D$4</f>
        <v>0</v>
      </c>
      <c r="L10" s="72">
        <f t="shared" si="0"/>
        <v>0</v>
      </c>
    </row>
    <row r="11" spans="1:12" ht="12.75">
      <c r="A11" s="10">
        <v>10</v>
      </c>
      <c r="B11" s="11" t="s">
        <v>378</v>
      </c>
      <c r="C11" s="12" t="s">
        <v>360</v>
      </c>
      <c r="D11" s="12" t="s">
        <v>379</v>
      </c>
      <c r="E11" s="12" t="s">
        <v>0</v>
      </c>
      <c r="F11" s="30">
        <v>72</v>
      </c>
      <c r="G11" s="30">
        <v>753</v>
      </c>
      <c r="H11" s="71">
        <f>F11*RIEPILOGO!F$3</f>
        <v>1933.4615227058348</v>
      </c>
      <c r="I11" s="71">
        <f>G11*RIEPILOGO!D$3</f>
        <v>2000.705182008074</v>
      </c>
      <c r="J11" s="71">
        <f>F11*RIEPILOGO!F$4</f>
        <v>1100.9634633099224</v>
      </c>
      <c r="K11" s="71">
        <f>G11*RIEPILOGO!D$4</f>
        <v>1099.8122145576517</v>
      </c>
      <c r="L11" s="72">
        <f t="shared" si="0"/>
        <v>6134.94</v>
      </c>
    </row>
    <row r="12" spans="1:12" ht="12.75">
      <c r="A12" s="10">
        <v>11</v>
      </c>
      <c r="B12" s="11" t="s">
        <v>380</v>
      </c>
      <c r="C12" s="12" t="s">
        <v>360</v>
      </c>
      <c r="D12" s="12" t="s">
        <v>381</v>
      </c>
      <c r="E12" s="12" t="s">
        <v>0</v>
      </c>
      <c r="F12" s="30">
        <v>65</v>
      </c>
      <c r="G12" s="30">
        <v>538</v>
      </c>
      <c r="H12" s="71">
        <f>F12*RIEPILOGO!F$3</f>
        <v>1745.4860968872122</v>
      </c>
      <c r="I12" s="71">
        <f>G12*RIEPILOGO!D$3</f>
        <v>1429.4546984333915</v>
      </c>
      <c r="J12" s="71">
        <f>F12*RIEPILOGO!F$4</f>
        <v>993.9253488214576</v>
      </c>
      <c r="K12" s="71">
        <f>G12*RIEPILOGO!D$4</f>
        <v>785.788806682625</v>
      </c>
      <c r="L12" s="72">
        <f t="shared" si="0"/>
        <v>4954.65</v>
      </c>
    </row>
    <row r="13" spans="1:12" ht="12.75">
      <c r="A13" s="10">
        <v>12</v>
      </c>
      <c r="B13" s="11" t="s">
        <v>382</v>
      </c>
      <c r="C13" s="12" t="s">
        <v>360</v>
      </c>
      <c r="D13" s="12" t="s">
        <v>383</v>
      </c>
      <c r="E13" s="12" t="s">
        <v>0</v>
      </c>
      <c r="F13" s="30">
        <v>75</v>
      </c>
      <c r="G13" s="30">
        <v>736</v>
      </c>
      <c r="H13" s="71">
        <f>F13*RIEPILOGO!F$3</f>
        <v>2014.0224194852447</v>
      </c>
      <c r="I13" s="71">
        <f>G13*RIEPILOGO!D$3</f>
        <v>1955.5365391207733</v>
      </c>
      <c r="J13" s="71">
        <f>F13*RIEPILOGO!F$4</f>
        <v>1146.8369409478357</v>
      </c>
      <c r="K13" s="71">
        <f>G13*RIEPILOGO!D$4</f>
        <v>1074.9824567256728</v>
      </c>
      <c r="L13" s="72">
        <f t="shared" si="0"/>
        <v>6191.38</v>
      </c>
    </row>
    <row r="14" spans="1:12" ht="12.75">
      <c r="A14" s="10">
        <v>13</v>
      </c>
      <c r="B14" s="11" t="s">
        <v>384</v>
      </c>
      <c r="C14" s="12" t="s">
        <v>360</v>
      </c>
      <c r="D14" s="12" t="s">
        <v>385</v>
      </c>
      <c r="E14" s="12" t="s">
        <v>0</v>
      </c>
      <c r="F14" s="30">
        <v>47</v>
      </c>
      <c r="G14" s="30">
        <v>408</v>
      </c>
      <c r="H14" s="71">
        <f>F14*RIEPILOGO!F$3</f>
        <v>1262.1207162107532</v>
      </c>
      <c r="I14" s="71">
        <f>G14*RIEPILOGO!D$3</f>
        <v>1084.0474292952113</v>
      </c>
      <c r="J14" s="71">
        <f>F14*RIEPILOGO!F$4</f>
        <v>718.6844829939771</v>
      </c>
      <c r="K14" s="71">
        <f>G14*RIEPILOGO!D$4</f>
        <v>595.9141879674926</v>
      </c>
      <c r="L14" s="72">
        <f t="shared" si="0"/>
        <v>3660.77</v>
      </c>
    </row>
    <row r="15" spans="1:12" ht="12.75">
      <c r="A15" s="10">
        <v>14</v>
      </c>
      <c r="B15" s="11" t="s">
        <v>386</v>
      </c>
      <c r="C15" s="12" t="s">
        <v>360</v>
      </c>
      <c r="D15" s="12" t="s">
        <v>387</v>
      </c>
      <c r="E15" s="12" t="s">
        <v>0</v>
      </c>
      <c r="F15" s="30">
        <v>98</v>
      </c>
      <c r="G15" s="30">
        <v>1019</v>
      </c>
      <c r="H15" s="71">
        <f>F15*RIEPILOGO!F$3</f>
        <v>2631.65596146072</v>
      </c>
      <c r="I15" s="71">
        <f>G15*RIEPILOGO!D$3</f>
        <v>2707.4615942446576</v>
      </c>
      <c r="J15" s="71">
        <f>F15*RIEPILOGO!F$4</f>
        <v>1498.5336028385054</v>
      </c>
      <c r="K15" s="71">
        <f>G15*RIEPILOGO!D$4</f>
        <v>1488.3248959286152</v>
      </c>
      <c r="L15" s="72">
        <f t="shared" si="0"/>
        <v>8325.98</v>
      </c>
    </row>
    <row r="16" spans="1:12" ht="12.75">
      <c r="A16" s="10">
        <v>15</v>
      </c>
      <c r="B16" s="11" t="s">
        <v>388</v>
      </c>
      <c r="C16" s="12" t="s">
        <v>360</v>
      </c>
      <c r="D16" s="12" t="s">
        <v>389</v>
      </c>
      <c r="E16" s="12" t="s">
        <v>0</v>
      </c>
      <c r="F16" s="30">
        <v>54</v>
      </c>
      <c r="G16" s="30">
        <v>600</v>
      </c>
      <c r="H16" s="71">
        <f>F16*RIEPILOGO!F$3</f>
        <v>1450.096142029376</v>
      </c>
      <c r="I16" s="71">
        <f>G16*RIEPILOGO!D$3</f>
        <v>1594.1873960223697</v>
      </c>
      <c r="J16" s="71">
        <f>F16*RIEPILOGO!F$4</f>
        <v>825.7225974824418</v>
      </c>
      <c r="K16" s="71">
        <f>G16*RIEPILOGO!D$4</f>
        <v>876.3443940698421</v>
      </c>
      <c r="L16" s="72">
        <f t="shared" si="0"/>
        <v>4746.35</v>
      </c>
    </row>
    <row r="17" spans="1:12" ht="12.75">
      <c r="A17" s="10">
        <v>16</v>
      </c>
      <c r="B17" s="11" t="s">
        <v>390</v>
      </c>
      <c r="C17" s="12" t="s">
        <v>360</v>
      </c>
      <c r="D17" s="12" t="s">
        <v>391</v>
      </c>
      <c r="E17" s="12" t="s">
        <v>0</v>
      </c>
      <c r="F17" s="30">
        <v>58</v>
      </c>
      <c r="G17" s="30">
        <v>484</v>
      </c>
      <c r="H17" s="71">
        <f>F17*RIEPILOGO!F$3</f>
        <v>1557.5106710685893</v>
      </c>
      <c r="I17" s="71">
        <f>G17*RIEPILOGO!D$3</f>
        <v>1285.9778327913782</v>
      </c>
      <c r="J17" s="71">
        <f>F17*RIEPILOGO!F$4</f>
        <v>886.887234332993</v>
      </c>
      <c r="K17" s="71">
        <f>G17*RIEPILOGO!D$4</f>
        <v>706.9178112163393</v>
      </c>
      <c r="L17" s="72">
        <f t="shared" si="0"/>
        <v>4437.29</v>
      </c>
    </row>
    <row r="18" spans="1:12" ht="12.75">
      <c r="A18" s="10">
        <v>17</v>
      </c>
      <c r="B18" s="11" t="s">
        <v>392</v>
      </c>
      <c r="C18" s="12" t="s">
        <v>360</v>
      </c>
      <c r="D18" s="12" t="s">
        <v>393</v>
      </c>
      <c r="E18" s="12" t="s">
        <v>0</v>
      </c>
      <c r="F18" s="30">
        <v>40</v>
      </c>
      <c r="G18" s="30">
        <v>375</v>
      </c>
      <c r="H18" s="71">
        <f>F18*RIEPILOGO!F$3</f>
        <v>1074.1452903921304</v>
      </c>
      <c r="I18" s="71">
        <f>G18*RIEPILOGO!D$3</f>
        <v>996.367122513981</v>
      </c>
      <c r="J18" s="71">
        <f>F18*RIEPILOGO!F$4</f>
        <v>611.6463685055124</v>
      </c>
      <c r="K18" s="71">
        <f>G18*RIEPILOGO!D$4</f>
        <v>547.7152462936513</v>
      </c>
      <c r="L18" s="72">
        <f t="shared" si="0"/>
        <v>3229.87</v>
      </c>
    </row>
    <row r="19" spans="1:12" ht="12.75">
      <c r="A19" s="10">
        <v>18</v>
      </c>
      <c r="B19" s="11" t="s">
        <v>394</v>
      </c>
      <c r="C19" s="12" t="s">
        <v>360</v>
      </c>
      <c r="D19" s="12" t="s">
        <v>395</v>
      </c>
      <c r="E19" s="12" t="s">
        <v>0</v>
      </c>
      <c r="F19" s="30">
        <v>65</v>
      </c>
      <c r="G19" s="30">
        <v>576</v>
      </c>
      <c r="H19" s="71">
        <f>F19*RIEPILOGO!F$3</f>
        <v>1745.4860968872122</v>
      </c>
      <c r="I19" s="71">
        <f>G19*RIEPILOGO!D$3</f>
        <v>1530.4199001814748</v>
      </c>
      <c r="J19" s="71">
        <f>F19*RIEPILOGO!F$4</f>
        <v>993.9253488214576</v>
      </c>
      <c r="K19" s="71">
        <f>G19*RIEPILOGO!D$4</f>
        <v>841.2906183070484</v>
      </c>
      <c r="L19" s="72">
        <f t="shared" si="0"/>
        <v>5111.12</v>
      </c>
    </row>
    <row r="20" spans="1:12" ht="12.75">
      <c r="A20" s="10">
        <v>19</v>
      </c>
      <c r="B20" s="11" t="s">
        <v>396</v>
      </c>
      <c r="C20" s="12" t="s">
        <v>360</v>
      </c>
      <c r="D20" s="12" t="s">
        <v>397</v>
      </c>
      <c r="E20" s="12" t="s">
        <v>0</v>
      </c>
      <c r="F20" s="30">
        <v>60</v>
      </c>
      <c r="G20" s="30">
        <v>768</v>
      </c>
      <c r="H20" s="71">
        <f>F20*RIEPILOGO!F$3</f>
        <v>1611.2179355881958</v>
      </c>
      <c r="I20" s="71">
        <f>G20*RIEPILOGO!D$3</f>
        <v>2040.559866908633</v>
      </c>
      <c r="J20" s="71">
        <f>F20*RIEPILOGO!F$4</f>
        <v>917.4695527582686</v>
      </c>
      <c r="K20" s="71">
        <f>G20*RIEPILOGO!D$4</f>
        <v>1121.720824409398</v>
      </c>
      <c r="L20" s="72">
        <f t="shared" si="0"/>
        <v>5690.97</v>
      </c>
    </row>
    <row r="21" spans="1:12" ht="12.75">
      <c r="A21" s="10">
        <v>20</v>
      </c>
      <c r="B21" s="11" t="s">
        <v>398</v>
      </c>
      <c r="C21" s="12" t="s">
        <v>360</v>
      </c>
      <c r="D21" s="12" t="s">
        <v>399</v>
      </c>
      <c r="E21" s="12" t="s">
        <v>0</v>
      </c>
      <c r="F21" s="30">
        <v>89</v>
      </c>
      <c r="G21" s="30">
        <v>575</v>
      </c>
      <c r="H21" s="71">
        <f>F21*RIEPILOGO!F$3</f>
        <v>2389.9732711224906</v>
      </c>
      <c r="I21" s="71">
        <f>G21*RIEPILOGO!D$3</f>
        <v>1527.7629211881042</v>
      </c>
      <c r="J21" s="71">
        <f>F21*RIEPILOGO!F$4</f>
        <v>1360.913169924765</v>
      </c>
      <c r="K21" s="71">
        <f>G21*RIEPILOGO!D$4</f>
        <v>839.830044316932</v>
      </c>
      <c r="L21" s="72">
        <f t="shared" si="0"/>
        <v>6118.48</v>
      </c>
    </row>
    <row r="22" spans="1:12" ht="12.75">
      <c r="A22" s="10">
        <v>21</v>
      </c>
      <c r="B22" s="11" t="s">
        <v>400</v>
      </c>
      <c r="C22" s="12" t="s">
        <v>360</v>
      </c>
      <c r="D22" s="12" t="s">
        <v>401</v>
      </c>
      <c r="E22" s="12" t="s">
        <v>0</v>
      </c>
      <c r="F22" s="30">
        <v>70</v>
      </c>
      <c r="G22" s="30">
        <v>608</v>
      </c>
      <c r="H22" s="71">
        <f>F22*RIEPILOGO!F$3</f>
        <v>1879.7542581862283</v>
      </c>
      <c r="I22" s="71">
        <f>G22*RIEPILOGO!D$3</f>
        <v>1615.4432279693347</v>
      </c>
      <c r="J22" s="71">
        <f>F22*RIEPILOGO!F$4</f>
        <v>1070.3811448846468</v>
      </c>
      <c r="K22" s="71">
        <f>G22*RIEPILOGO!D$4</f>
        <v>888.0289859907733</v>
      </c>
      <c r="L22" s="72">
        <f t="shared" si="0"/>
        <v>5453.61</v>
      </c>
    </row>
    <row r="23" spans="1:12" ht="12.75">
      <c r="A23" s="10">
        <v>22</v>
      </c>
      <c r="B23" s="11" t="s">
        <v>402</v>
      </c>
      <c r="C23" s="12" t="s">
        <v>360</v>
      </c>
      <c r="D23" s="12" t="s">
        <v>403</v>
      </c>
      <c r="E23" s="12" t="s">
        <v>0</v>
      </c>
      <c r="F23" s="30">
        <v>48</v>
      </c>
      <c r="G23" s="30">
        <v>437</v>
      </c>
      <c r="H23" s="71">
        <f>F23*RIEPILOGO!F$3</f>
        <v>1288.9743484705566</v>
      </c>
      <c r="I23" s="71">
        <f>G23*RIEPILOGO!D$3</f>
        <v>1161.0998201029593</v>
      </c>
      <c r="J23" s="71">
        <f>F23*RIEPILOGO!F$4</f>
        <v>733.9756422066149</v>
      </c>
      <c r="K23" s="71">
        <f>G23*RIEPILOGO!D$4</f>
        <v>638.2708336808683</v>
      </c>
      <c r="L23" s="72">
        <f t="shared" si="0"/>
        <v>3822.32</v>
      </c>
    </row>
    <row r="24" spans="1:12" ht="12.75">
      <c r="A24" s="10">
        <v>23</v>
      </c>
      <c r="B24" s="11" t="s">
        <v>404</v>
      </c>
      <c r="C24" s="12" t="s">
        <v>360</v>
      </c>
      <c r="D24" s="12" t="s">
        <v>405</v>
      </c>
      <c r="E24" s="12" t="s">
        <v>0</v>
      </c>
      <c r="F24" s="30">
        <v>4</v>
      </c>
      <c r="G24" s="30">
        <v>56</v>
      </c>
      <c r="H24" s="71">
        <f>F24*RIEPILOGO!F$3</f>
        <v>107.41452903921305</v>
      </c>
      <c r="I24" s="71">
        <f>G24*RIEPILOGO!D$3</f>
        <v>148.7908236287545</v>
      </c>
      <c r="J24" s="71">
        <f>F24*RIEPILOGO!F$4</f>
        <v>61.16463685055124</v>
      </c>
      <c r="K24" s="71">
        <f>G24*RIEPILOGO!D$4</f>
        <v>81.7921434465186</v>
      </c>
      <c r="L24" s="72">
        <f t="shared" si="0"/>
        <v>399.16</v>
      </c>
    </row>
    <row r="25" spans="1:12" ht="12.75">
      <c r="A25" s="10">
        <v>24</v>
      </c>
      <c r="B25" s="11" t="s">
        <v>406</v>
      </c>
      <c r="C25" s="12" t="s">
        <v>360</v>
      </c>
      <c r="D25" s="12" t="s">
        <v>407</v>
      </c>
      <c r="E25" s="12" t="s">
        <v>0</v>
      </c>
      <c r="F25" s="30">
        <v>80</v>
      </c>
      <c r="G25" s="30">
        <v>671</v>
      </c>
      <c r="H25" s="71">
        <f>F25*RIEPILOGO!F$3</f>
        <v>2148.290580784261</v>
      </c>
      <c r="I25" s="71">
        <f>G25*RIEPILOGO!D$3</f>
        <v>1782.8329045516834</v>
      </c>
      <c r="J25" s="71">
        <f>F25*RIEPILOGO!F$4</f>
        <v>1223.2927370110249</v>
      </c>
      <c r="K25" s="71">
        <f>G25*RIEPILOGO!D$4</f>
        <v>980.0451473681067</v>
      </c>
      <c r="L25" s="72">
        <f t="shared" si="0"/>
        <v>6134.46</v>
      </c>
    </row>
    <row r="26" spans="1:12" ht="12.75">
      <c r="A26" s="10">
        <v>25</v>
      </c>
      <c r="B26" s="11" t="s">
        <v>408</v>
      </c>
      <c r="C26" s="12" t="s">
        <v>360</v>
      </c>
      <c r="D26" s="12" t="s">
        <v>409</v>
      </c>
      <c r="E26" s="12" t="s">
        <v>0</v>
      </c>
      <c r="F26" s="30">
        <v>57</v>
      </c>
      <c r="G26" s="30">
        <v>439</v>
      </c>
      <c r="H26" s="71">
        <f>F26*RIEPILOGO!F$3</f>
        <v>1530.657038808786</v>
      </c>
      <c r="I26" s="71">
        <f>G26*RIEPILOGO!D$3</f>
        <v>1166.4137780897004</v>
      </c>
      <c r="J26" s="71">
        <f>F26*RIEPILOGO!F$4</f>
        <v>871.5960751203552</v>
      </c>
      <c r="K26" s="71">
        <f>G26*RIEPILOGO!D$4</f>
        <v>641.1919816611011</v>
      </c>
      <c r="L26" s="72">
        <f t="shared" si="0"/>
        <v>4209.86</v>
      </c>
    </row>
    <row r="27" spans="1:12" ht="12.75">
      <c r="A27" s="10">
        <v>26</v>
      </c>
      <c r="B27" s="11" t="s">
        <v>410</v>
      </c>
      <c r="C27" s="12" t="s">
        <v>360</v>
      </c>
      <c r="D27" s="12" t="s">
        <v>411</v>
      </c>
      <c r="E27" s="12" t="s">
        <v>0</v>
      </c>
      <c r="F27" s="30">
        <v>80</v>
      </c>
      <c r="G27" s="30">
        <v>778</v>
      </c>
      <c r="H27" s="71">
        <f>F27*RIEPILOGO!F$3</f>
        <v>2148.290580784261</v>
      </c>
      <c r="I27" s="71">
        <f>G27*RIEPILOGO!D$3</f>
        <v>2067.1296568423395</v>
      </c>
      <c r="J27" s="71">
        <f>F27*RIEPILOGO!F$4</f>
        <v>1223.2927370110249</v>
      </c>
      <c r="K27" s="71">
        <f>G27*RIEPILOGO!D$4</f>
        <v>1136.326564310562</v>
      </c>
      <c r="L27" s="72">
        <f t="shared" si="0"/>
        <v>6575.04</v>
      </c>
    </row>
    <row r="28" spans="1:12" ht="12.75">
      <c r="A28" s="10">
        <v>27</v>
      </c>
      <c r="B28" s="11" t="s">
        <v>412</v>
      </c>
      <c r="C28" s="12" t="s">
        <v>360</v>
      </c>
      <c r="D28" s="12" t="s">
        <v>413</v>
      </c>
      <c r="E28" s="12" t="s">
        <v>0</v>
      </c>
      <c r="F28" s="30">
        <v>63</v>
      </c>
      <c r="G28" s="30">
        <v>636</v>
      </c>
      <c r="H28" s="71">
        <f>F28*RIEPILOGO!F$3</f>
        <v>1691.7788323676054</v>
      </c>
      <c r="I28" s="71">
        <f>G28*RIEPILOGO!D$3</f>
        <v>1689.8386397837119</v>
      </c>
      <c r="J28" s="71">
        <f>F28*RIEPILOGO!F$4</f>
        <v>963.343030396182</v>
      </c>
      <c r="K28" s="71">
        <f>G28*RIEPILOGO!D$4</f>
        <v>928.9250577140326</v>
      </c>
      <c r="L28" s="72">
        <f t="shared" si="0"/>
        <v>5273.89</v>
      </c>
    </row>
    <row r="29" spans="1:12" ht="12.75">
      <c r="A29" s="10">
        <v>28</v>
      </c>
      <c r="B29" s="11" t="s">
        <v>414</v>
      </c>
      <c r="C29" s="12" t="s">
        <v>360</v>
      </c>
      <c r="D29" s="12" t="s">
        <v>415</v>
      </c>
      <c r="E29" s="12" t="s">
        <v>0</v>
      </c>
      <c r="F29" s="30">
        <v>48</v>
      </c>
      <c r="G29" s="30">
        <v>751</v>
      </c>
      <c r="H29" s="71">
        <f>F29*RIEPILOGO!F$3</f>
        <v>1288.9743484705566</v>
      </c>
      <c r="I29" s="71">
        <f>G29*RIEPILOGO!D$3</f>
        <v>1995.3912240213326</v>
      </c>
      <c r="J29" s="71">
        <f>F29*RIEPILOGO!F$4</f>
        <v>733.9756422066149</v>
      </c>
      <c r="K29" s="71">
        <f>G29*RIEPILOGO!D$4</f>
        <v>1096.891066577419</v>
      </c>
      <c r="L29" s="72">
        <f t="shared" si="0"/>
        <v>5115.23</v>
      </c>
    </row>
    <row r="30" spans="1:12" ht="12.75">
      <c r="A30" s="10">
        <v>29</v>
      </c>
      <c r="B30" s="11" t="s">
        <v>416</v>
      </c>
      <c r="C30" s="12" t="s">
        <v>360</v>
      </c>
      <c r="D30" s="12" t="s">
        <v>417</v>
      </c>
      <c r="E30" s="12" t="s">
        <v>0</v>
      </c>
      <c r="F30" s="30">
        <v>89</v>
      </c>
      <c r="G30" s="30">
        <v>873</v>
      </c>
      <c r="H30" s="71">
        <f>F30*RIEPILOGO!F$3</f>
        <v>2389.9732711224906</v>
      </c>
      <c r="I30" s="71">
        <f>G30*RIEPILOGO!D$3</f>
        <v>2319.542661212548</v>
      </c>
      <c r="J30" s="71">
        <f>F30*RIEPILOGO!F$4</f>
        <v>1360.913169924765</v>
      </c>
      <c r="K30" s="71">
        <f>G30*RIEPILOGO!D$4</f>
        <v>1275.0810933716202</v>
      </c>
      <c r="L30" s="72">
        <f t="shared" si="0"/>
        <v>7345.51</v>
      </c>
    </row>
    <row r="31" spans="1:12" ht="12.75">
      <c r="A31" s="10">
        <v>30</v>
      </c>
      <c r="B31" s="11" t="s">
        <v>418</v>
      </c>
      <c r="C31" s="12" t="s">
        <v>360</v>
      </c>
      <c r="D31" s="12" t="s">
        <v>419</v>
      </c>
      <c r="E31" s="12" t="s">
        <v>0</v>
      </c>
      <c r="F31" s="30">
        <v>42</v>
      </c>
      <c r="G31" s="30">
        <v>526</v>
      </c>
      <c r="H31" s="71">
        <f>F31*RIEPILOGO!F$3</f>
        <v>1127.8525549117371</v>
      </c>
      <c r="I31" s="71">
        <f>G31*RIEPILOGO!D$3</f>
        <v>1397.5709505129441</v>
      </c>
      <c r="J31" s="71">
        <f>F31*RIEPILOGO!F$4</f>
        <v>642.2286869307881</v>
      </c>
      <c r="K31" s="71">
        <f>G31*RIEPILOGO!D$4</f>
        <v>768.2619188012281</v>
      </c>
      <c r="L31" s="72">
        <f t="shared" si="0"/>
        <v>3935.91</v>
      </c>
    </row>
    <row r="32" spans="1:12" ht="12.75">
      <c r="A32" s="10">
        <v>31</v>
      </c>
      <c r="B32" s="11" t="s">
        <v>420</v>
      </c>
      <c r="C32" s="12" t="s">
        <v>360</v>
      </c>
      <c r="D32" s="12" t="s">
        <v>421</v>
      </c>
      <c r="E32" s="12" t="s">
        <v>0</v>
      </c>
      <c r="F32" s="30">
        <v>60</v>
      </c>
      <c r="G32" s="30">
        <v>775</v>
      </c>
      <c r="H32" s="71">
        <f>F32*RIEPILOGO!F$3</f>
        <v>1611.2179355881958</v>
      </c>
      <c r="I32" s="71">
        <f>G32*RIEPILOGO!D$3</f>
        <v>2059.1587198622274</v>
      </c>
      <c r="J32" s="71">
        <f>F32*RIEPILOGO!F$4</f>
        <v>917.4695527582686</v>
      </c>
      <c r="K32" s="71">
        <f>G32*RIEPILOGO!D$4</f>
        <v>1131.9448423402127</v>
      </c>
      <c r="L32" s="72">
        <f t="shared" si="0"/>
        <v>5719.79</v>
      </c>
    </row>
    <row r="33" spans="1:12" ht="12.75">
      <c r="A33" s="10">
        <v>32</v>
      </c>
      <c r="B33" s="11" t="s">
        <v>422</v>
      </c>
      <c r="C33" s="12" t="s">
        <v>360</v>
      </c>
      <c r="D33" s="12" t="s">
        <v>423</v>
      </c>
      <c r="E33" s="12" t="s">
        <v>0</v>
      </c>
      <c r="F33" s="30">
        <v>58</v>
      </c>
      <c r="G33" s="30">
        <v>601</v>
      </c>
      <c r="H33" s="71">
        <f>F33*RIEPILOGO!F$3</f>
        <v>1557.5106710685893</v>
      </c>
      <c r="I33" s="71">
        <f>G33*RIEPILOGO!D$3</f>
        <v>1596.8443750157403</v>
      </c>
      <c r="J33" s="71">
        <f>F33*RIEPILOGO!F$4</f>
        <v>886.887234332993</v>
      </c>
      <c r="K33" s="71">
        <f>G33*RIEPILOGO!D$4</f>
        <v>877.8049680599585</v>
      </c>
      <c r="L33" s="72">
        <f t="shared" si="0"/>
        <v>4919.05</v>
      </c>
    </row>
    <row r="34" spans="1:12" ht="12.75">
      <c r="A34" s="10">
        <v>33</v>
      </c>
      <c r="B34" s="11" t="s">
        <v>424</v>
      </c>
      <c r="C34" s="12" t="s">
        <v>360</v>
      </c>
      <c r="D34" s="12" t="s">
        <v>425</v>
      </c>
      <c r="E34" s="12" t="s">
        <v>0</v>
      </c>
      <c r="F34" s="30">
        <v>46</v>
      </c>
      <c r="G34" s="30">
        <v>440</v>
      </c>
      <c r="H34" s="71">
        <f>F34*RIEPILOGO!F$3</f>
        <v>1235.26708395095</v>
      </c>
      <c r="I34" s="71">
        <f>G34*RIEPILOGO!D$3</f>
        <v>1169.0707570830712</v>
      </c>
      <c r="J34" s="71">
        <f>F34*RIEPILOGO!F$4</f>
        <v>703.3933237813393</v>
      </c>
      <c r="K34" s="71">
        <f>G34*RIEPILOGO!D$4</f>
        <v>642.6525556512175</v>
      </c>
      <c r="L34" s="72">
        <f t="shared" si="0"/>
        <v>3750.38</v>
      </c>
    </row>
    <row r="35" spans="1:12" ht="12.75">
      <c r="A35" s="10">
        <v>34</v>
      </c>
      <c r="B35" s="11" t="s">
        <v>426</v>
      </c>
      <c r="C35" s="12" t="s">
        <v>360</v>
      </c>
      <c r="D35" s="12" t="s">
        <v>427</v>
      </c>
      <c r="E35" s="12" t="s">
        <v>0</v>
      </c>
      <c r="F35" s="30">
        <v>48</v>
      </c>
      <c r="G35" s="30">
        <v>502</v>
      </c>
      <c r="H35" s="71">
        <f>F35*RIEPILOGO!F$3</f>
        <v>1288.9743484705566</v>
      </c>
      <c r="I35" s="71">
        <f>G35*RIEPILOGO!D$3</f>
        <v>1333.8034546720492</v>
      </c>
      <c r="J35" s="71">
        <f>F35*RIEPILOGO!F$4</f>
        <v>733.9756422066149</v>
      </c>
      <c r="K35" s="71">
        <f>G35*RIEPILOGO!D$4</f>
        <v>733.2081430384345</v>
      </c>
      <c r="L35" s="72">
        <f t="shared" si="0"/>
        <v>4089.96</v>
      </c>
    </row>
    <row r="36" spans="1:12" ht="12.75">
      <c r="A36" s="10">
        <v>35</v>
      </c>
      <c r="B36" s="11" t="s">
        <v>428</v>
      </c>
      <c r="C36" s="12" t="s">
        <v>360</v>
      </c>
      <c r="D36" s="12" t="s">
        <v>429</v>
      </c>
      <c r="E36" s="12" t="s">
        <v>0</v>
      </c>
      <c r="F36" s="30">
        <v>67</v>
      </c>
      <c r="G36" s="30">
        <v>613</v>
      </c>
      <c r="H36" s="71">
        <f>F36*RIEPILOGO!F$3</f>
        <v>1799.1933614068187</v>
      </c>
      <c r="I36" s="71">
        <f>G36*RIEPILOGO!D$3</f>
        <v>1628.7281229361877</v>
      </c>
      <c r="J36" s="71">
        <f>F36*RIEPILOGO!F$4</f>
        <v>1024.5076672467333</v>
      </c>
      <c r="K36" s="71">
        <f>G36*RIEPILOGO!D$4</f>
        <v>895.3318559413553</v>
      </c>
      <c r="L36" s="72">
        <f t="shared" si="0"/>
        <v>5347.76</v>
      </c>
    </row>
    <row r="37" spans="1:12" ht="12.75">
      <c r="A37" s="10">
        <v>36</v>
      </c>
      <c r="B37" s="11" t="s">
        <v>430</v>
      </c>
      <c r="C37" s="12" t="s">
        <v>360</v>
      </c>
      <c r="D37" s="12" t="s">
        <v>431</v>
      </c>
      <c r="E37" s="12" t="s">
        <v>0</v>
      </c>
      <c r="F37" s="30">
        <v>37</v>
      </c>
      <c r="G37" s="30">
        <v>390</v>
      </c>
      <c r="H37" s="71">
        <f>F37*RIEPILOGO!F$3</f>
        <v>993.5843936127208</v>
      </c>
      <c r="I37" s="71">
        <f>G37*RIEPILOGO!D$3</f>
        <v>1036.2218074145403</v>
      </c>
      <c r="J37" s="71">
        <f>F37*RIEPILOGO!F$4</f>
        <v>565.772890867599</v>
      </c>
      <c r="K37" s="71">
        <f>G37*RIEPILOGO!D$4</f>
        <v>569.6238561453973</v>
      </c>
      <c r="L37" s="72">
        <f t="shared" si="0"/>
        <v>3165.2</v>
      </c>
    </row>
    <row r="38" spans="1:12" ht="12.75">
      <c r="A38" s="10">
        <v>37</v>
      </c>
      <c r="B38" s="11" t="s">
        <v>432</v>
      </c>
      <c r="C38" s="12" t="s">
        <v>360</v>
      </c>
      <c r="D38" s="12" t="s">
        <v>433</v>
      </c>
      <c r="E38" s="12" t="s">
        <v>0</v>
      </c>
      <c r="F38" s="30">
        <v>76</v>
      </c>
      <c r="G38" s="30">
        <v>921</v>
      </c>
      <c r="H38" s="71">
        <f>F38*RIEPILOGO!F$3</f>
        <v>2040.876051745048</v>
      </c>
      <c r="I38" s="71">
        <f>G38*RIEPILOGO!D$3</f>
        <v>2447.0776528943375</v>
      </c>
      <c r="J38" s="71">
        <f>F38*RIEPILOGO!F$4</f>
        <v>1162.1281001604737</v>
      </c>
      <c r="K38" s="71">
        <f>G38*RIEPILOGO!D$4</f>
        <v>1345.1886448972075</v>
      </c>
      <c r="L38" s="72">
        <f t="shared" si="0"/>
        <v>6995.27</v>
      </c>
    </row>
    <row r="39" spans="1:12" ht="12.75">
      <c r="A39" s="10">
        <v>38</v>
      </c>
      <c r="B39" s="11" t="s">
        <v>434</v>
      </c>
      <c r="C39" s="12" t="s">
        <v>360</v>
      </c>
      <c r="D39" s="12" t="s">
        <v>435</v>
      </c>
      <c r="E39" s="12" t="s">
        <v>0</v>
      </c>
      <c r="F39" s="30">
        <v>74</v>
      </c>
      <c r="G39" s="30">
        <v>821</v>
      </c>
      <c r="H39" s="71">
        <f>F39*RIEPILOGO!F$3</f>
        <v>1987.1687872254415</v>
      </c>
      <c r="I39" s="71">
        <f>G39*RIEPILOGO!D$3</f>
        <v>2181.3797535572758</v>
      </c>
      <c r="J39" s="71">
        <f>F39*RIEPILOGO!F$4</f>
        <v>1131.545781735198</v>
      </c>
      <c r="K39" s="71">
        <f>G39*RIEPILOGO!D$4</f>
        <v>1199.1312458855673</v>
      </c>
      <c r="L39" s="72">
        <f t="shared" si="0"/>
        <v>6499.23</v>
      </c>
    </row>
    <row r="40" spans="1:12" ht="12.75">
      <c r="A40" s="10">
        <v>39</v>
      </c>
      <c r="B40" s="11" t="s">
        <v>436</v>
      </c>
      <c r="C40" s="12" t="s">
        <v>360</v>
      </c>
      <c r="D40" s="12" t="s">
        <v>437</v>
      </c>
      <c r="E40" s="12" t="s">
        <v>0</v>
      </c>
      <c r="F40" s="30">
        <v>41</v>
      </c>
      <c r="G40" s="30">
        <v>580</v>
      </c>
      <c r="H40" s="71">
        <f>F40*RIEPILOGO!F$3</f>
        <v>1100.9989226519338</v>
      </c>
      <c r="I40" s="71">
        <f>G40*RIEPILOGO!D$3</f>
        <v>1541.0478161549572</v>
      </c>
      <c r="J40" s="71">
        <f>F40*RIEPILOGO!F$4</f>
        <v>626.9375277181502</v>
      </c>
      <c r="K40" s="71">
        <f>G40*RIEPILOGO!D$4</f>
        <v>847.132914267514</v>
      </c>
      <c r="L40" s="72">
        <f t="shared" si="0"/>
        <v>4116.12</v>
      </c>
    </row>
    <row r="41" spans="1:12" ht="12.75">
      <c r="A41" s="10">
        <v>40</v>
      </c>
      <c r="B41" s="11" t="s">
        <v>438</v>
      </c>
      <c r="C41" s="12" t="s">
        <v>360</v>
      </c>
      <c r="D41" s="12" t="s">
        <v>439</v>
      </c>
      <c r="E41" s="12" t="s">
        <v>129</v>
      </c>
      <c r="F41" s="30">
        <v>61</v>
      </c>
      <c r="G41" s="30">
        <v>639</v>
      </c>
      <c r="H41" s="71">
        <f>F41*RIEPILOGO!F$3</f>
        <v>1638.071567847999</v>
      </c>
      <c r="I41" s="71">
        <f>G41*RIEPILOGO!D$3</f>
        <v>1697.8095767638235</v>
      </c>
      <c r="J41" s="71">
        <f>F41*RIEPILOGO!F$4</f>
        <v>932.7607119709064</v>
      </c>
      <c r="K41" s="71">
        <f>G41*RIEPILOGO!D$4</f>
        <v>933.3067796843818</v>
      </c>
      <c r="L41" s="72">
        <f t="shared" si="0"/>
        <v>5201.95</v>
      </c>
    </row>
    <row r="42" spans="1:12" ht="12.75">
      <c r="A42" s="10">
        <v>41</v>
      </c>
      <c r="B42" s="11" t="s">
        <v>440</v>
      </c>
      <c r="C42" s="12" t="s">
        <v>360</v>
      </c>
      <c r="D42" s="12" t="s">
        <v>441</v>
      </c>
      <c r="E42" s="12" t="s">
        <v>129</v>
      </c>
      <c r="F42" s="30">
        <v>81</v>
      </c>
      <c r="G42" s="30">
        <v>856</v>
      </c>
      <c r="H42" s="71">
        <f>F42*RIEPILOGO!F$3</f>
        <v>2175.144213044064</v>
      </c>
      <c r="I42" s="71">
        <f>G42*RIEPILOGO!D$3</f>
        <v>2274.3740183252476</v>
      </c>
      <c r="J42" s="71">
        <f>F42*RIEPILOGO!F$4</f>
        <v>1238.5838962236626</v>
      </c>
      <c r="K42" s="71">
        <f>G42*RIEPILOGO!D$4</f>
        <v>1250.2513355396413</v>
      </c>
      <c r="L42" s="72">
        <f t="shared" si="0"/>
        <v>6938.35</v>
      </c>
    </row>
    <row r="43" spans="1:12" ht="12.75">
      <c r="A43" s="10">
        <v>42</v>
      </c>
      <c r="B43" s="11" t="s">
        <v>442</v>
      </c>
      <c r="C43" s="12" t="s">
        <v>360</v>
      </c>
      <c r="D43" s="12" t="s">
        <v>443</v>
      </c>
      <c r="E43" s="12" t="s">
        <v>129</v>
      </c>
      <c r="F43" s="30">
        <v>74</v>
      </c>
      <c r="G43" s="30">
        <v>690</v>
      </c>
      <c r="H43" s="71">
        <f>F43*RIEPILOGO!F$3</f>
        <v>1987.1687872254415</v>
      </c>
      <c r="I43" s="71">
        <f>G43*RIEPILOGO!D$3</f>
        <v>1833.3155054257252</v>
      </c>
      <c r="J43" s="71">
        <f>F43*RIEPILOGO!F$4</f>
        <v>1131.545781735198</v>
      </c>
      <c r="K43" s="71">
        <f>G43*RIEPILOGO!D$4</f>
        <v>1007.7960531803184</v>
      </c>
      <c r="L43" s="72">
        <f t="shared" si="0"/>
        <v>5959.83</v>
      </c>
    </row>
    <row r="44" spans="1:12" ht="12.75">
      <c r="A44" s="10">
        <v>43</v>
      </c>
      <c r="B44" s="11" t="s">
        <v>444</v>
      </c>
      <c r="C44" s="12" t="s">
        <v>360</v>
      </c>
      <c r="D44" s="12" t="s">
        <v>445</v>
      </c>
      <c r="E44" s="12" t="s">
        <v>135</v>
      </c>
      <c r="F44" s="30">
        <v>63</v>
      </c>
      <c r="G44" s="30">
        <v>575</v>
      </c>
      <c r="H44" s="71">
        <f>F44*RIEPILOGO!F$3</f>
        <v>1691.7788323676054</v>
      </c>
      <c r="I44" s="71">
        <f>G44*RIEPILOGO!D$3</f>
        <v>1527.7629211881042</v>
      </c>
      <c r="J44" s="71">
        <f>F44*RIEPILOGO!F$4</f>
        <v>963.343030396182</v>
      </c>
      <c r="K44" s="71">
        <f>G44*RIEPILOGO!D$4</f>
        <v>839.830044316932</v>
      </c>
      <c r="L44" s="72">
        <f t="shared" si="0"/>
        <v>5022.71</v>
      </c>
    </row>
    <row r="45" spans="1:12" ht="12.75">
      <c r="A45" s="10">
        <v>44</v>
      </c>
      <c r="B45" s="11" t="s">
        <v>446</v>
      </c>
      <c r="C45" s="12" t="s">
        <v>360</v>
      </c>
      <c r="D45" s="12" t="s">
        <v>447</v>
      </c>
      <c r="E45" s="12" t="s">
        <v>135</v>
      </c>
      <c r="F45" s="30">
        <v>50</v>
      </c>
      <c r="G45" s="30">
        <v>606</v>
      </c>
      <c r="H45" s="71">
        <f>F45*RIEPILOGO!F$3</f>
        <v>1342.681612990163</v>
      </c>
      <c r="I45" s="71">
        <f>G45*RIEPILOGO!D$3</f>
        <v>1610.1292699825933</v>
      </c>
      <c r="J45" s="71">
        <f>F45*RIEPILOGO!F$4</f>
        <v>764.5579606318905</v>
      </c>
      <c r="K45" s="71">
        <f>G45*RIEPILOGO!D$4</f>
        <v>885.1078380105405</v>
      </c>
      <c r="L45" s="72">
        <f t="shared" si="0"/>
        <v>4602.48</v>
      </c>
    </row>
    <row r="46" spans="1:12" ht="12.75">
      <c r="A46" s="10">
        <v>45</v>
      </c>
      <c r="B46" s="11" t="s">
        <v>448</v>
      </c>
      <c r="C46" s="12" t="s">
        <v>360</v>
      </c>
      <c r="D46" s="12" t="s">
        <v>449</v>
      </c>
      <c r="E46" s="12" t="s">
        <v>135</v>
      </c>
      <c r="F46" s="30">
        <v>57</v>
      </c>
      <c r="G46" s="30">
        <v>550</v>
      </c>
      <c r="H46" s="71">
        <f>F46*RIEPILOGO!F$3</f>
        <v>1530.657038808786</v>
      </c>
      <c r="I46" s="71">
        <f>G46*RIEPILOGO!D$3</f>
        <v>1461.338446353839</v>
      </c>
      <c r="J46" s="71">
        <f>F46*RIEPILOGO!F$4</f>
        <v>871.5960751203552</v>
      </c>
      <c r="K46" s="71">
        <f>G46*RIEPILOGO!D$4</f>
        <v>803.3156945640219</v>
      </c>
      <c r="L46" s="72">
        <f t="shared" si="0"/>
        <v>4666.91</v>
      </c>
    </row>
    <row r="47" spans="1:12" ht="12.75">
      <c r="A47" s="10">
        <v>46</v>
      </c>
      <c r="B47" s="11" t="s">
        <v>450</v>
      </c>
      <c r="C47" s="12" t="s">
        <v>360</v>
      </c>
      <c r="D47" s="12" t="s">
        <v>451</v>
      </c>
      <c r="E47" s="12" t="s">
        <v>135</v>
      </c>
      <c r="F47" s="30">
        <v>57</v>
      </c>
      <c r="G47" s="30">
        <v>734</v>
      </c>
      <c r="H47" s="71">
        <f>F47*RIEPILOGO!F$3</f>
        <v>1530.657038808786</v>
      </c>
      <c r="I47" s="71">
        <f>G47*RIEPILOGO!D$3</f>
        <v>1950.2225811340322</v>
      </c>
      <c r="J47" s="71">
        <f>F47*RIEPILOGO!F$4</f>
        <v>871.5960751203552</v>
      </c>
      <c r="K47" s="71">
        <f>G47*RIEPILOGO!D$4</f>
        <v>1072.06130874544</v>
      </c>
      <c r="L47" s="72">
        <f t="shared" si="0"/>
        <v>5424.54</v>
      </c>
    </row>
    <row r="48" spans="1:12" ht="12.75">
      <c r="A48" s="10">
        <v>47</v>
      </c>
      <c r="B48" s="11" t="s">
        <v>452</v>
      </c>
      <c r="C48" s="12" t="s">
        <v>360</v>
      </c>
      <c r="D48" s="12" t="s">
        <v>453</v>
      </c>
      <c r="E48" s="12" t="s">
        <v>135</v>
      </c>
      <c r="F48" s="30">
        <v>65</v>
      </c>
      <c r="G48" s="30">
        <v>681</v>
      </c>
      <c r="H48" s="71">
        <f>F48*RIEPILOGO!F$3</f>
        <v>1745.4860968872122</v>
      </c>
      <c r="I48" s="71">
        <f>G48*RIEPILOGO!D$3</f>
        <v>1809.4026944853895</v>
      </c>
      <c r="J48" s="71">
        <f>F48*RIEPILOGO!F$4</f>
        <v>993.9253488214576</v>
      </c>
      <c r="K48" s="71">
        <f>G48*RIEPILOGO!D$4</f>
        <v>994.6508872692707</v>
      </c>
      <c r="L48" s="72">
        <f t="shared" si="0"/>
        <v>5543.47</v>
      </c>
    </row>
    <row r="49" spans="1:12" ht="12.75">
      <c r="A49" s="10">
        <v>48</v>
      </c>
      <c r="B49" s="11" t="s">
        <v>454</v>
      </c>
      <c r="C49" s="12" t="s">
        <v>360</v>
      </c>
      <c r="D49" s="12" t="s">
        <v>455</v>
      </c>
      <c r="E49" s="12" t="s">
        <v>142</v>
      </c>
      <c r="F49" s="30">
        <v>76</v>
      </c>
      <c r="G49" s="30">
        <v>783</v>
      </c>
      <c r="H49" s="71">
        <f>F49*RIEPILOGO!F$3</f>
        <v>2040.876051745048</v>
      </c>
      <c r="I49" s="71">
        <f>G49*RIEPILOGO!D$3</f>
        <v>2080.4145518091923</v>
      </c>
      <c r="J49" s="71">
        <f>F49*RIEPILOGO!F$4</f>
        <v>1162.1281001604737</v>
      </c>
      <c r="K49" s="71">
        <f>G49*RIEPILOGO!D$4</f>
        <v>1143.6294342611438</v>
      </c>
      <c r="L49" s="72">
        <f t="shared" si="0"/>
        <v>6427.05</v>
      </c>
    </row>
    <row r="50" spans="1:12" ht="12.75">
      <c r="A50" s="10">
        <v>49</v>
      </c>
      <c r="B50" s="11" t="s">
        <v>456</v>
      </c>
      <c r="C50" s="12" t="s">
        <v>360</v>
      </c>
      <c r="D50" s="12" t="s">
        <v>457</v>
      </c>
      <c r="E50" s="12" t="s">
        <v>142</v>
      </c>
      <c r="F50" s="30">
        <v>42</v>
      </c>
      <c r="G50" s="30">
        <v>397</v>
      </c>
      <c r="H50" s="71">
        <f>F50*RIEPILOGO!F$3</f>
        <v>1127.8525549117371</v>
      </c>
      <c r="I50" s="71">
        <f>G50*RIEPILOGO!D$3</f>
        <v>1054.8206603681347</v>
      </c>
      <c r="J50" s="71">
        <f>F50*RIEPILOGO!F$4</f>
        <v>642.2286869307881</v>
      </c>
      <c r="K50" s="71">
        <f>G50*RIEPILOGO!D$4</f>
        <v>579.8478740762122</v>
      </c>
      <c r="L50" s="72">
        <f t="shared" si="0"/>
        <v>3404.75</v>
      </c>
    </row>
    <row r="51" spans="1:12" ht="12.75">
      <c r="A51" s="10">
        <v>50</v>
      </c>
      <c r="B51" s="11" t="s">
        <v>458</v>
      </c>
      <c r="C51" s="12" t="s">
        <v>360</v>
      </c>
      <c r="D51" s="12" t="s">
        <v>449</v>
      </c>
      <c r="E51" s="12" t="s">
        <v>142</v>
      </c>
      <c r="F51" s="30">
        <v>57</v>
      </c>
      <c r="G51" s="30">
        <v>534</v>
      </c>
      <c r="H51" s="71">
        <f>F51*RIEPILOGO!F$3</f>
        <v>1530.657038808786</v>
      </c>
      <c r="I51" s="71">
        <f>G51*RIEPILOGO!D$3</f>
        <v>1418.826782459909</v>
      </c>
      <c r="J51" s="71">
        <f>F51*RIEPILOGO!F$4</f>
        <v>871.5960751203552</v>
      </c>
      <c r="K51" s="71">
        <f>G51*RIEPILOGO!D$4</f>
        <v>779.9465107221595</v>
      </c>
      <c r="L51" s="72">
        <f t="shared" si="0"/>
        <v>4601.03</v>
      </c>
    </row>
    <row r="52" spans="1:12" ht="12.75">
      <c r="A52" s="10">
        <v>51</v>
      </c>
      <c r="B52" s="11" t="s">
        <v>459</v>
      </c>
      <c r="C52" s="12" t="s">
        <v>360</v>
      </c>
      <c r="D52" s="12" t="s">
        <v>460</v>
      </c>
      <c r="E52" s="12" t="s">
        <v>152</v>
      </c>
      <c r="F52" s="30">
        <v>73</v>
      </c>
      <c r="G52" s="30">
        <v>688</v>
      </c>
      <c r="H52" s="71">
        <f>F52*RIEPILOGO!F$3</f>
        <v>1960.3151549656382</v>
      </c>
      <c r="I52" s="71">
        <f>G52*RIEPILOGO!D$3</f>
        <v>1828.0015474389838</v>
      </c>
      <c r="J52" s="71">
        <f>F52*RIEPILOGO!F$4</f>
        <v>1116.25462252256</v>
      </c>
      <c r="K52" s="71">
        <f>G52*RIEPILOGO!D$4</f>
        <v>1004.8749052000855</v>
      </c>
      <c r="L52" s="72">
        <f t="shared" si="0"/>
        <v>5909.45</v>
      </c>
    </row>
    <row r="53" spans="1:12" ht="12.75">
      <c r="A53" s="10">
        <v>52</v>
      </c>
      <c r="B53" s="11" t="s">
        <v>461</v>
      </c>
      <c r="C53" s="12" t="s">
        <v>360</v>
      </c>
      <c r="D53" s="12" t="s">
        <v>462</v>
      </c>
      <c r="E53" s="12" t="s">
        <v>156</v>
      </c>
      <c r="F53" s="30">
        <v>49</v>
      </c>
      <c r="G53" s="30">
        <v>437</v>
      </c>
      <c r="H53" s="71">
        <f>F53*RIEPILOGO!F$3</f>
        <v>1315.82798073036</v>
      </c>
      <c r="I53" s="71">
        <f>G53*RIEPILOGO!D$3</f>
        <v>1161.0998201029593</v>
      </c>
      <c r="J53" s="71">
        <f>F53*RIEPILOGO!F$4</f>
        <v>749.2668014192527</v>
      </c>
      <c r="K53" s="71">
        <f>G53*RIEPILOGO!D$4</f>
        <v>638.2708336808683</v>
      </c>
      <c r="L53" s="72">
        <f t="shared" si="0"/>
        <v>3864.47</v>
      </c>
    </row>
    <row r="54" spans="1:12" ht="12.75">
      <c r="A54" s="10">
        <v>53</v>
      </c>
      <c r="B54" s="11" t="s">
        <v>463</v>
      </c>
      <c r="C54" s="12" t="s">
        <v>360</v>
      </c>
      <c r="D54" s="12" t="s">
        <v>464</v>
      </c>
      <c r="E54" s="12" t="s">
        <v>160</v>
      </c>
      <c r="F54" s="30">
        <v>63</v>
      </c>
      <c r="G54" s="30">
        <v>616</v>
      </c>
      <c r="H54" s="71">
        <f>F54*RIEPILOGO!F$3</f>
        <v>1691.7788323676054</v>
      </c>
      <c r="I54" s="71">
        <f>G54*RIEPILOGO!D$3</f>
        <v>1636.6990599162996</v>
      </c>
      <c r="J54" s="71">
        <f>F54*RIEPILOGO!F$4</f>
        <v>963.343030396182</v>
      </c>
      <c r="K54" s="71">
        <f>G54*RIEPILOGO!D$4</f>
        <v>899.7135779117045</v>
      </c>
      <c r="L54" s="72">
        <f t="shared" si="0"/>
        <v>5191.53</v>
      </c>
    </row>
    <row r="55" spans="1:12" ht="12.75">
      <c r="A55" s="10">
        <v>54</v>
      </c>
      <c r="B55" s="11" t="s">
        <v>465</v>
      </c>
      <c r="C55" s="12" t="s">
        <v>360</v>
      </c>
      <c r="D55" s="12" t="s">
        <v>466</v>
      </c>
      <c r="E55" s="12" t="s">
        <v>160</v>
      </c>
      <c r="F55" s="30">
        <v>51</v>
      </c>
      <c r="G55" s="30">
        <v>502</v>
      </c>
      <c r="H55" s="71">
        <f>F55*RIEPILOGO!F$3</f>
        <v>1369.5352452499665</v>
      </c>
      <c r="I55" s="71">
        <f>G55*RIEPILOGO!D$3</f>
        <v>1333.8034546720492</v>
      </c>
      <c r="J55" s="71">
        <f>F55*RIEPILOGO!F$4</f>
        <v>779.8491198445283</v>
      </c>
      <c r="K55" s="71">
        <f>G55*RIEPILOGO!D$4</f>
        <v>733.2081430384345</v>
      </c>
      <c r="L55" s="72">
        <f t="shared" si="0"/>
        <v>4216.4</v>
      </c>
    </row>
    <row r="56" spans="1:12" ht="12.75">
      <c r="A56" s="10">
        <v>55</v>
      </c>
      <c r="B56" s="11" t="s">
        <v>467</v>
      </c>
      <c r="C56" s="12" t="s">
        <v>360</v>
      </c>
      <c r="D56" s="12" t="s">
        <v>468</v>
      </c>
      <c r="E56" s="12" t="s">
        <v>164</v>
      </c>
      <c r="F56" s="30">
        <v>44</v>
      </c>
      <c r="G56" s="30">
        <v>483</v>
      </c>
      <c r="H56" s="71">
        <f>F56*RIEPILOGO!F$3</f>
        <v>1181.5598194313436</v>
      </c>
      <c r="I56" s="71">
        <f>G56*RIEPILOGO!D$3</f>
        <v>1283.3208537980076</v>
      </c>
      <c r="J56" s="71">
        <f>F56*RIEPILOGO!F$4</f>
        <v>672.8110053560637</v>
      </c>
      <c r="K56" s="71">
        <f>G56*RIEPILOGO!D$4</f>
        <v>705.4572372262229</v>
      </c>
      <c r="L56" s="72">
        <f t="shared" si="0"/>
        <v>3843.15</v>
      </c>
    </row>
    <row r="57" spans="1:12" ht="12.75">
      <c r="A57" s="10">
        <v>56</v>
      </c>
      <c r="B57" s="11" t="s">
        <v>469</v>
      </c>
      <c r="C57" s="12" t="s">
        <v>360</v>
      </c>
      <c r="D57" s="12" t="s">
        <v>470</v>
      </c>
      <c r="E57" s="12" t="s">
        <v>171</v>
      </c>
      <c r="F57" s="30">
        <v>50</v>
      </c>
      <c r="G57" s="30">
        <v>454</v>
      </c>
      <c r="H57" s="71">
        <f>F57*RIEPILOGO!F$3</f>
        <v>1342.681612990163</v>
      </c>
      <c r="I57" s="71">
        <f>G57*RIEPILOGO!D$3</f>
        <v>1206.2684629902596</v>
      </c>
      <c r="J57" s="71">
        <f>F57*RIEPILOGO!F$4</f>
        <v>764.5579606318905</v>
      </c>
      <c r="K57" s="71">
        <f>G57*RIEPILOGO!D$4</f>
        <v>663.1005915128471</v>
      </c>
      <c r="L57" s="72">
        <f t="shared" si="0"/>
        <v>3976.61</v>
      </c>
    </row>
    <row r="58" spans="1:12" ht="12.75">
      <c r="A58" s="10">
        <v>57</v>
      </c>
      <c r="B58" s="11" t="s">
        <v>471</v>
      </c>
      <c r="C58" s="12" t="s">
        <v>360</v>
      </c>
      <c r="D58" s="12" t="s">
        <v>472</v>
      </c>
      <c r="E58" s="12" t="s">
        <v>173</v>
      </c>
      <c r="F58" s="30">
        <v>39</v>
      </c>
      <c r="G58" s="30">
        <v>401</v>
      </c>
      <c r="H58" s="71">
        <f>F58*RIEPILOGO!F$3</f>
        <v>1047.2916581323273</v>
      </c>
      <c r="I58" s="71">
        <f>G58*RIEPILOGO!D$3</f>
        <v>1065.4485763416171</v>
      </c>
      <c r="J58" s="71">
        <f>F58*RIEPILOGO!F$4</f>
        <v>596.3552092928746</v>
      </c>
      <c r="K58" s="71">
        <f>G58*RIEPILOGO!D$4</f>
        <v>585.6901700366777</v>
      </c>
      <c r="L58" s="72">
        <f t="shared" si="0"/>
        <v>3294.79</v>
      </c>
    </row>
    <row r="59" spans="1:12" ht="12.75">
      <c r="A59" s="10">
        <v>58</v>
      </c>
      <c r="B59" s="11" t="s">
        <v>473</v>
      </c>
      <c r="C59" s="12" t="s">
        <v>360</v>
      </c>
      <c r="D59" s="12" t="s">
        <v>474</v>
      </c>
      <c r="E59" s="12" t="s">
        <v>176</v>
      </c>
      <c r="F59" s="30">
        <v>54</v>
      </c>
      <c r="G59" s="30">
        <v>695</v>
      </c>
      <c r="H59" s="71">
        <f>F59*RIEPILOGO!F$3</f>
        <v>1450.096142029376</v>
      </c>
      <c r="I59" s="71">
        <f>G59*RIEPILOGO!D$3</f>
        <v>1846.6004003925782</v>
      </c>
      <c r="J59" s="71">
        <f>F59*RIEPILOGO!F$4</f>
        <v>825.7225974824418</v>
      </c>
      <c r="K59" s="71">
        <f>G59*RIEPILOGO!D$4</f>
        <v>1015.0989231309004</v>
      </c>
      <c r="L59" s="72">
        <f t="shared" si="0"/>
        <v>5137.52</v>
      </c>
    </row>
    <row r="60" spans="1:12" ht="12.75">
      <c r="A60" s="10">
        <v>59</v>
      </c>
      <c r="B60" s="11" t="s">
        <v>475</v>
      </c>
      <c r="C60" s="12" t="s">
        <v>360</v>
      </c>
      <c r="D60" s="12" t="s">
        <v>476</v>
      </c>
      <c r="E60" s="12" t="s">
        <v>176</v>
      </c>
      <c r="F60" s="30">
        <v>79</v>
      </c>
      <c r="G60" s="30">
        <v>805</v>
      </c>
      <c r="H60" s="71">
        <f>F60*RIEPILOGO!F$3</f>
        <v>2121.436948524458</v>
      </c>
      <c r="I60" s="71">
        <f>G60*RIEPILOGO!D$3</f>
        <v>2138.868089663346</v>
      </c>
      <c r="J60" s="71">
        <f>F60*RIEPILOGO!F$4</f>
        <v>1208.001577798387</v>
      </c>
      <c r="K60" s="71">
        <f>G60*RIEPILOGO!D$4</f>
        <v>1175.7620620437049</v>
      </c>
      <c r="L60" s="72">
        <f t="shared" si="0"/>
        <v>6644.07</v>
      </c>
    </row>
    <row r="61" spans="1:12" ht="12.75">
      <c r="A61" s="10">
        <v>60</v>
      </c>
      <c r="B61" s="11" t="s">
        <v>477</v>
      </c>
      <c r="C61" s="12" t="s">
        <v>360</v>
      </c>
      <c r="D61" s="12" t="s">
        <v>478</v>
      </c>
      <c r="E61" s="12" t="s">
        <v>176</v>
      </c>
      <c r="F61" s="30">
        <v>62</v>
      </c>
      <c r="G61" s="30">
        <v>816</v>
      </c>
      <c r="H61" s="71">
        <f>F61*RIEPILOGO!F$3</f>
        <v>1664.9252001078023</v>
      </c>
      <c r="I61" s="71">
        <f>G61*RIEPILOGO!D$3</f>
        <v>2168.0948585904225</v>
      </c>
      <c r="J61" s="71">
        <f>F61*RIEPILOGO!F$4</f>
        <v>948.0518711835442</v>
      </c>
      <c r="K61" s="71">
        <f>G61*RIEPILOGO!D$4</f>
        <v>1191.8283759349852</v>
      </c>
      <c r="L61" s="72">
        <f t="shared" si="0"/>
        <v>5972.9</v>
      </c>
    </row>
    <row r="62" spans="1:12" ht="12.75">
      <c r="A62" s="10">
        <v>61</v>
      </c>
      <c r="B62" s="11" t="s">
        <v>479</v>
      </c>
      <c r="C62" s="12" t="s">
        <v>360</v>
      </c>
      <c r="D62" s="12" t="s">
        <v>480</v>
      </c>
      <c r="E62" s="12" t="s">
        <v>176</v>
      </c>
      <c r="F62" s="30">
        <v>32</v>
      </c>
      <c r="G62" s="30">
        <v>357</v>
      </c>
      <c r="H62" s="71">
        <f>F62*RIEPILOGO!F$3</f>
        <v>859.3162323137044</v>
      </c>
      <c r="I62" s="71">
        <f>G62*RIEPILOGO!D$3</f>
        <v>948.54150063331</v>
      </c>
      <c r="J62" s="71">
        <f>F62*RIEPILOGO!F$4</f>
        <v>489.3170948044099</v>
      </c>
      <c r="K62" s="71">
        <f>G62*RIEPILOGO!D$4</f>
        <v>521.424914471556</v>
      </c>
      <c r="L62" s="72">
        <f t="shared" si="0"/>
        <v>2818.6</v>
      </c>
    </row>
    <row r="63" spans="1:12" ht="12.75">
      <c r="A63" s="10">
        <v>62</v>
      </c>
      <c r="B63" s="11" t="s">
        <v>481</v>
      </c>
      <c r="C63" s="12" t="s">
        <v>360</v>
      </c>
      <c r="D63" s="12" t="s">
        <v>482</v>
      </c>
      <c r="E63" s="12" t="s">
        <v>176</v>
      </c>
      <c r="F63" s="30">
        <v>47</v>
      </c>
      <c r="G63" s="30">
        <v>466</v>
      </c>
      <c r="H63" s="71">
        <f>F63*RIEPILOGO!F$3</f>
        <v>1262.1207162107532</v>
      </c>
      <c r="I63" s="71">
        <f>G63*RIEPILOGO!D$3</f>
        <v>1238.152210910707</v>
      </c>
      <c r="J63" s="71">
        <f>F63*RIEPILOGO!F$4</f>
        <v>718.6844829939771</v>
      </c>
      <c r="K63" s="71">
        <f>G63*RIEPILOGO!D$4</f>
        <v>680.627479394244</v>
      </c>
      <c r="L63" s="72">
        <f t="shared" si="0"/>
        <v>3899.58</v>
      </c>
    </row>
    <row r="64" spans="1:12" ht="12.75">
      <c r="A64" s="10">
        <v>63</v>
      </c>
      <c r="B64" s="11" t="s">
        <v>483</v>
      </c>
      <c r="C64" s="12" t="s">
        <v>360</v>
      </c>
      <c r="D64" s="12" t="s">
        <v>484</v>
      </c>
      <c r="E64" s="12" t="s">
        <v>182</v>
      </c>
      <c r="F64" s="30">
        <v>77</v>
      </c>
      <c r="G64" s="30">
        <v>930</v>
      </c>
      <c r="H64" s="71">
        <f>F64*RIEPILOGO!F$3</f>
        <v>2067.729684004851</v>
      </c>
      <c r="I64" s="71">
        <f>G64*RIEPILOGO!D$3</f>
        <v>2470.990463834673</v>
      </c>
      <c r="J64" s="71">
        <f>F64*RIEPILOGO!F$4</f>
        <v>1177.4192593731113</v>
      </c>
      <c r="K64" s="71">
        <f>G64*RIEPILOGO!D$4</f>
        <v>1358.3338108082553</v>
      </c>
      <c r="L64" s="72">
        <f t="shared" si="0"/>
        <v>7074.47</v>
      </c>
    </row>
    <row r="65" spans="1:12" ht="12.75">
      <c r="A65" s="10">
        <v>64</v>
      </c>
      <c r="B65" s="11" t="s">
        <v>485</v>
      </c>
      <c r="C65" s="12" t="s">
        <v>360</v>
      </c>
      <c r="D65" s="12" t="s">
        <v>486</v>
      </c>
      <c r="E65" s="12" t="s">
        <v>182</v>
      </c>
      <c r="F65" s="30">
        <v>50</v>
      </c>
      <c r="G65" s="30">
        <v>702</v>
      </c>
      <c r="H65" s="71">
        <f>F65*RIEPILOGO!F$3</f>
        <v>1342.681612990163</v>
      </c>
      <c r="I65" s="71">
        <f>G65*RIEPILOGO!D$3</f>
        <v>1865.1992533461726</v>
      </c>
      <c r="J65" s="71">
        <f>F65*RIEPILOGO!F$4</f>
        <v>764.5579606318905</v>
      </c>
      <c r="K65" s="71">
        <f>G65*RIEPILOGO!D$4</f>
        <v>1025.3229410617153</v>
      </c>
      <c r="L65" s="72">
        <f t="shared" si="0"/>
        <v>4997.76</v>
      </c>
    </row>
    <row r="66" spans="1:12" ht="12.75">
      <c r="A66" s="10">
        <v>65</v>
      </c>
      <c r="B66" s="11" t="s">
        <v>487</v>
      </c>
      <c r="C66" s="12" t="s">
        <v>360</v>
      </c>
      <c r="D66" s="12" t="s">
        <v>488</v>
      </c>
      <c r="E66" s="12" t="s">
        <v>190</v>
      </c>
      <c r="F66" s="30">
        <v>67</v>
      </c>
      <c r="G66" s="30">
        <v>593</v>
      </c>
      <c r="H66" s="71">
        <f>F66*RIEPILOGO!F$3</f>
        <v>1799.1933614068187</v>
      </c>
      <c r="I66" s="71">
        <f>G66*RIEPILOGO!D$3</f>
        <v>1575.5885430687754</v>
      </c>
      <c r="J66" s="71">
        <f>F66*RIEPILOGO!F$4</f>
        <v>1024.5076672467333</v>
      </c>
      <c r="K66" s="71">
        <f>G66*RIEPILOGO!D$4</f>
        <v>866.1203761390273</v>
      </c>
      <c r="L66" s="72">
        <f t="shared" si="0"/>
        <v>5265.41</v>
      </c>
    </row>
    <row r="67" spans="1:12" ht="12.75">
      <c r="A67" s="10">
        <v>66</v>
      </c>
      <c r="B67" s="11" t="s">
        <v>489</v>
      </c>
      <c r="C67" s="12" t="s">
        <v>360</v>
      </c>
      <c r="D67" s="12" t="s">
        <v>490</v>
      </c>
      <c r="E67" s="12" t="s">
        <v>195</v>
      </c>
      <c r="F67" s="30">
        <v>58</v>
      </c>
      <c r="G67" s="30">
        <v>486</v>
      </c>
      <c r="H67" s="71">
        <f>F67*RIEPILOGO!F$3</f>
        <v>1557.5106710685893</v>
      </c>
      <c r="I67" s="71">
        <f>G67*RIEPILOGO!D$3</f>
        <v>1291.2917907781193</v>
      </c>
      <c r="J67" s="71">
        <f>F67*RIEPILOGO!F$4</f>
        <v>886.887234332993</v>
      </c>
      <c r="K67" s="71">
        <f>G67*RIEPILOGO!D$4</f>
        <v>709.8389591965721</v>
      </c>
      <c r="L67" s="72">
        <f aca="true" t="shared" si="1" ref="L67:L130">ROUND(H67+I67+J67+K67,2)</f>
        <v>4445.53</v>
      </c>
    </row>
    <row r="68" spans="1:12" ht="12.75">
      <c r="A68" s="10">
        <v>67</v>
      </c>
      <c r="B68" s="11" t="s">
        <v>491</v>
      </c>
      <c r="C68" s="12" t="s">
        <v>360</v>
      </c>
      <c r="D68" s="12" t="s">
        <v>492</v>
      </c>
      <c r="E68" s="12" t="s">
        <v>195</v>
      </c>
      <c r="F68" s="30">
        <v>51</v>
      </c>
      <c r="G68" s="30">
        <v>627</v>
      </c>
      <c r="H68" s="71">
        <f>F68*RIEPILOGO!F$3</f>
        <v>1369.5352452499665</v>
      </c>
      <c r="I68" s="71">
        <f>G68*RIEPILOGO!D$3</f>
        <v>1665.9258288433762</v>
      </c>
      <c r="J68" s="71">
        <f>F68*RIEPILOGO!F$4</f>
        <v>779.8491198445283</v>
      </c>
      <c r="K68" s="71">
        <f>G68*RIEPILOGO!D$4</f>
        <v>915.7798918029849</v>
      </c>
      <c r="L68" s="72">
        <f t="shared" si="1"/>
        <v>4731.09</v>
      </c>
    </row>
    <row r="69" spans="1:12" ht="12.75">
      <c r="A69" s="10">
        <v>68</v>
      </c>
      <c r="B69" s="11" t="s">
        <v>493</v>
      </c>
      <c r="C69" s="12" t="s">
        <v>360</v>
      </c>
      <c r="D69" s="12" t="s">
        <v>494</v>
      </c>
      <c r="E69" s="12" t="s">
        <v>195</v>
      </c>
      <c r="F69" s="30">
        <v>69</v>
      </c>
      <c r="G69" s="30">
        <v>639</v>
      </c>
      <c r="H69" s="71">
        <f>F69*RIEPILOGO!F$3</f>
        <v>1852.9006259264252</v>
      </c>
      <c r="I69" s="71">
        <f>G69*RIEPILOGO!D$3</f>
        <v>1697.8095767638235</v>
      </c>
      <c r="J69" s="71">
        <f>F69*RIEPILOGO!F$4</f>
        <v>1055.0899856720089</v>
      </c>
      <c r="K69" s="71">
        <f>G69*RIEPILOGO!D$4</f>
        <v>933.3067796843818</v>
      </c>
      <c r="L69" s="72">
        <f t="shared" si="1"/>
        <v>5539.11</v>
      </c>
    </row>
    <row r="70" spans="1:12" ht="12.75">
      <c r="A70" s="10">
        <v>69</v>
      </c>
      <c r="B70" s="11" t="s">
        <v>495</v>
      </c>
      <c r="C70" s="12" t="s">
        <v>360</v>
      </c>
      <c r="D70" s="12" t="s">
        <v>496</v>
      </c>
      <c r="E70" s="12" t="s">
        <v>201</v>
      </c>
      <c r="F70" s="30">
        <v>51</v>
      </c>
      <c r="G70" s="30">
        <v>565</v>
      </c>
      <c r="H70" s="71">
        <f>F70*RIEPILOGO!F$3</f>
        <v>1369.5352452499665</v>
      </c>
      <c r="I70" s="71">
        <f>G70*RIEPILOGO!D$3</f>
        <v>1501.1931312543982</v>
      </c>
      <c r="J70" s="71">
        <f>F70*RIEPILOGO!F$4</f>
        <v>779.8491198445283</v>
      </c>
      <c r="K70" s="71">
        <f>G70*RIEPILOGO!D$4</f>
        <v>825.224304415768</v>
      </c>
      <c r="L70" s="72">
        <f t="shared" si="1"/>
        <v>4475.8</v>
      </c>
    </row>
    <row r="71" spans="1:12" ht="12.75">
      <c r="A71" s="10">
        <v>70</v>
      </c>
      <c r="B71" s="11" t="s">
        <v>497</v>
      </c>
      <c r="C71" s="12" t="s">
        <v>360</v>
      </c>
      <c r="D71" s="12" t="s">
        <v>439</v>
      </c>
      <c r="E71" s="12" t="s">
        <v>204</v>
      </c>
      <c r="F71" s="30">
        <v>58</v>
      </c>
      <c r="G71" s="30">
        <v>604</v>
      </c>
      <c r="H71" s="71">
        <f>F71*RIEPILOGO!F$3</f>
        <v>1557.5106710685893</v>
      </c>
      <c r="I71" s="71">
        <f>G71*RIEPILOGO!D$3</f>
        <v>1604.8153119958522</v>
      </c>
      <c r="J71" s="71">
        <f>F71*RIEPILOGO!F$4</f>
        <v>886.887234332993</v>
      </c>
      <c r="K71" s="71">
        <f>G71*RIEPILOGO!D$4</f>
        <v>882.1866900303077</v>
      </c>
      <c r="L71" s="72">
        <f t="shared" si="1"/>
        <v>4931.4</v>
      </c>
    </row>
    <row r="72" spans="1:12" ht="12.75">
      <c r="A72" s="10">
        <v>71</v>
      </c>
      <c r="B72" s="11" t="s">
        <v>498</v>
      </c>
      <c r="C72" s="12" t="s">
        <v>360</v>
      </c>
      <c r="D72" s="12" t="s">
        <v>499</v>
      </c>
      <c r="E72" s="12" t="s">
        <v>204</v>
      </c>
      <c r="F72" s="30">
        <v>87</v>
      </c>
      <c r="G72" s="30">
        <v>936</v>
      </c>
      <c r="H72" s="71">
        <f>F72*RIEPILOGO!F$3</f>
        <v>2336.266006602884</v>
      </c>
      <c r="I72" s="71">
        <f>G72*RIEPILOGO!D$3</f>
        <v>2486.9323377948967</v>
      </c>
      <c r="J72" s="71">
        <f>F72*RIEPILOGO!F$4</f>
        <v>1330.3308514994894</v>
      </c>
      <c r="K72" s="71">
        <f>G72*RIEPILOGO!D$4</f>
        <v>1367.0972547489537</v>
      </c>
      <c r="L72" s="72">
        <f t="shared" si="1"/>
        <v>7520.63</v>
      </c>
    </row>
    <row r="73" spans="1:12" ht="12.75">
      <c r="A73" s="10">
        <v>72</v>
      </c>
      <c r="B73" s="11" t="s">
        <v>500</v>
      </c>
      <c r="C73" s="12" t="s">
        <v>360</v>
      </c>
      <c r="D73" s="12" t="s">
        <v>501</v>
      </c>
      <c r="E73" s="12" t="s">
        <v>204</v>
      </c>
      <c r="F73" s="30">
        <v>58</v>
      </c>
      <c r="G73" s="30">
        <v>560</v>
      </c>
      <c r="H73" s="71">
        <f>F73*RIEPILOGO!F$3</f>
        <v>1557.5106710685893</v>
      </c>
      <c r="I73" s="71">
        <f>G73*RIEPILOGO!D$3</f>
        <v>1487.908236287545</v>
      </c>
      <c r="J73" s="71">
        <f>F73*RIEPILOGO!F$4</f>
        <v>886.887234332993</v>
      </c>
      <c r="K73" s="71">
        <f>G73*RIEPILOGO!D$4</f>
        <v>817.9214344651859</v>
      </c>
      <c r="L73" s="72">
        <f t="shared" si="1"/>
        <v>4750.23</v>
      </c>
    </row>
    <row r="74" spans="1:12" ht="12.75">
      <c r="A74" s="10">
        <v>73</v>
      </c>
      <c r="B74" s="11" t="s">
        <v>502</v>
      </c>
      <c r="C74" s="12" t="s">
        <v>360</v>
      </c>
      <c r="D74" s="12" t="s">
        <v>503</v>
      </c>
      <c r="E74" s="12" t="s">
        <v>209</v>
      </c>
      <c r="F74" s="30">
        <v>41</v>
      </c>
      <c r="G74" s="30">
        <v>452</v>
      </c>
      <c r="H74" s="71">
        <f>F74*RIEPILOGO!F$3</f>
        <v>1100.9989226519338</v>
      </c>
      <c r="I74" s="71">
        <f>G74*RIEPILOGO!D$3</f>
        <v>1200.9545050035185</v>
      </c>
      <c r="J74" s="71">
        <f>F74*RIEPILOGO!F$4</f>
        <v>626.9375277181502</v>
      </c>
      <c r="K74" s="71">
        <f>G74*RIEPILOGO!D$4</f>
        <v>660.1794435326143</v>
      </c>
      <c r="L74" s="72">
        <f t="shared" si="1"/>
        <v>3589.07</v>
      </c>
    </row>
    <row r="75" spans="1:12" ht="12.75">
      <c r="A75" s="10">
        <v>74</v>
      </c>
      <c r="B75" s="11" t="s">
        <v>504</v>
      </c>
      <c r="C75" s="12" t="s">
        <v>360</v>
      </c>
      <c r="D75" s="12" t="s">
        <v>505</v>
      </c>
      <c r="E75" s="12" t="s">
        <v>211</v>
      </c>
      <c r="F75" s="30">
        <v>87</v>
      </c>
      <c r="G75" s="30">
        <v>1016</v>
      </c>
      <c r="H75" s="71">
        <f>F75*RIEPILOGO!F$3</f>
        <v>2336.266006602884</v>
      </c>
      <c r="I75" s="71">
        <f>G75*RIEPILOGO!D$3</f>
        <v>2699.490657264546</v>
      </c>
      <c r="J75" s="71">
        <f>F75*RIEPILOGO!F$4</f>
        <v>1330.3308514994894</v>
      </c>
      <c r="K75" s="71">
        <f>G75*RIEPILOGO!D$4</f>
        <v>1483.9431739582658</v>
      </c>
      <c r="L75" s="72">
        <f t="shared" si="1"/>
        <v>7850.03</v>
      </c>
    </row>
    <row r="76" spans="1:12" ht="12.75">
      <c r="A76" s="10">
        <v>75</v>
      </c>
      <c r="B76" s="11" t="s">
        <v>506</v>
      </c>
      <c r="C76" s="12" t="s">
        <v>360</v>
      </c>
      <c r="D76" s="12" t="s">
        <v>507</v>
      </c>
      <c r="E76" s="12" t="s">
        <v>211</v>
      </c>
      <c r="F76" s="30">
        <v>101</v>
      </c>
      <c r="G76" s="30">
        <v>1022</v>
      </c>
      <c r="H76" s="71">
        <f>F76*RIEPILOGO!F$3</f>
        <v>2712.2168582401296</v>
      </c>
      <c r="I76" s="71">
        <f>G76*RIEPILOGO!D$3</f>
        <v>2715.4325312247697</v>
      </c>
      <c r="J76" s="71">
        <f>F76*RIEPILOGO!F$4</f>
        <v>1544.4070804764187</v>
      </c>
      <c r="K76" s="71">
        <f>G76*RIEPILOGO!D$4</f>
        <v>1492.7066178989644</v>
      </c>
      <c r="L76" s="72">
        <f t="shared" si="1"/>
        <v>8464.76</v>
      </c>
    </row>
    <row r="77" spans="1:12" ht="12.75">
      <c r="A77" s="10">
        <v>76</v>
      </c>
      <c r="B77" s="11" t="s">
        <v>508</v>
      </c>
      <c r="C77" s="12" t="s">
        <v>360</v>
      </c>
      <c r="D77" s="12" t="s">
        <v>509</v>
      </c>
      <c r="E77" s="12" t="s">
        <v>211</v>
      </c>
      <c r="F77" s="30">
        <v>68</v>
      </c>
      <c r="G77" s="30">
        <v>658</v>
      </c>
      <c r="H77" s="71">
        <f>F77*RIEPILOGO!F$3</f>
        <v>1826.0469936666218</v>
      </c>
      <c r="I77" s="71">
        <f>G77*RIEPILOGO!D$3</f>
        <v>1748.2921776378653</v>
      </c>
      <c r="J77" s="71">
        <f>F77*RIEPILOGO!F$4</f>
        <v>1039.7988264593712</v>
      </c>
      <c r="K77" s="71">
        <f>G77*RIEPILOGO!D$4</f>
        <v>961.0576854965934</v>
      </c>
      <c r="L77" s="72">
        <f t="shared" si="1"/>
        <v>5575.2</v>
      </c>
    </row>
    <row r="78" spans="1:12" ht="12.75">
      <c r="A78" s="10">
        <v>77</v>
      </c>
      <c r="B78" s="11" t="s">
        <v>510</v>
      </c>
      <c r="C78" s="12" t="s">
        <v>360</v>
      </c>
      <c r="D78" s="12" t="s">
        <v>511</v>
      </c>
      <c r="E78" s="12" t="s">
        <v>211</v>
      </c>
      <c r="F78" s="30">
        <v>79</v>
      </c>
      <c r="G78" s="30">
        <v>847</v>
      </c>
      <c r="H78" s="71">
        <f>F78*RIEPILOGO!F$3</f>
        <v>2121.436948524458</v>
      </c>
      <c r="I78" s="71">
        <f>G78*RIEPILOGO!D$3</f>
        <v>2250.4612073849116</v>
      </c>
      <c r="J78" s="71">
        <f>F78*RIEPILOGO!F$4</f>
        <v>1208.001577798387</v>
      </c>
      <c r="K78" s="71">
        <f>G78*RIEPILOGO!D$4</f>
        <v>1237.1061696285938</v>
      </c>
      <c r="L78" s="72">
        <f t="shared" si="1"/>
        <v>6817.01</v>
      </c>
    </row>
    <row r="79" spans="1:12" ht="12.75">
      <c r="A79" s="10">
        <v>78</v>
      </c>
      <c r="B79" s="11" t="s">
        <v>512</v>
      </c>
      <c r="C79" s="12" t="s">
        <v>360</v>
      </c>
      <c r="D79" s="12" t="s">
        <v>513</v>
      </c>
      <c r="E79" s="12" t="s">
        <v>211</v>
      </c>
      <c r="F79" s="30">
        <v>87</v>
      </c>
      <c r="G79" s="30">
        <v>937</v>
      </c>
      <c r="H79" s="71">
        <f>F79*RIEPILOGO!F$3</f>
        <v>2336.266006602884</v>
      </c>
      <c r="I79" s="71">
        <f>G79*RIEPILOGO!D$3</f>
        <v>2489.5893167882673</v>
      </c>
      <c r="J79" s="71">
        <f>F79*RIEPILOGO!F$4</f>
        <v>1330.3308514994894</v>
      </c>
      <c r="K79" s="71">
        <f>G79*RIEPILOGO!D$4</f>
        <v>1368.55782873907</v>
      </c>
      <c r="L79" s="72">
        <f t="shared" si="1"/>
        <v>7524.74</v>
      </c>
    </row>
    <row r="80" spans="1:12" ht="12.75">
      <c r="A80" s="10">
        <v>79</v>
      </c>
      <c r="B80" s="11" t="s">
        <v>514</v>
      </c>
      <c r="C80" s="12" t="s">
        <v>360</v>
      </c>
      <c r="D80" s="12" t="s">
        <v>515</v>
      </c>
      <c r="E80" s="12" t="s">
        <v>221</v>
      </c>
      <c r="F80" s="30">
        <v>54</v>
      </c>
      <c r="G80" s="30">
        <v>591</v>
      </c>
      <c r="H80" s="71">
        <f>F80*RIEPILOGO!F$3</f>
        <v>1450.096142029376</v>
      </c>
      <c r="I80" s="71">
        <f>G80*RIEPILOGO!D$3</f>
        <v>1570.274585082034</v>
      </c>
      <c r="J80" s="71">
        <f>F80*RIEPILOGO!F$4</f>
        <v>825.7225974824418</v>
      </c>
      <c r="K80" s="71">
        <f>G80*RIEPILOGO!D$4</f>
        <v>863.1992281587944</v>
      </c>
      <c r="L80" s="72">
        <f t="shared" si="1"/>
        <v>4709.29</v>
      </c>
    </row>
    <row r="81" spans="1:12" ht="12.75">
      <c r="A81" s="10">
        <v>80</v>
      </c>
      <c r="B81" s="11" t="s">
        <v>516</v>
      </c>
      <c r="C81" s="12" t="s">
        <v>360</v>
      </c>
      <c r="D81" s="12" t="s">
        <v>517</v>
      </c>
      <c r="E81" s="12" t="s">
        <v>221</v>
      </c>
      <c r="F81" s="30">
        <v>57</v>
      </c>
      <c r="G81" s="30">
        <v>641</v>
      </c>
      <c r="H81" s="71">
        <f>F81*RIEPILOGO!F$3</f>
        <v>1530.657038808786</v>
      </c>
      <c r="I81" s="71">
        <f>G81*RIEPILOGO!D$3</f>
        <v>1703.1235347505649</v>
      </c>
      <c r="J81" s="71">
        <f>F81*RIEPILOGO!F$4</f>
        <v>871.5960751203552</v>
      </c>
      <c r="K81" s="71">
        <f>G81*RIEPILOGO!D$4</f>
        <v>936.2279276646146</v>
      </c>
      <c r="L81" s="72">
        <f t="shared" si="1"/>
        <v>5041.6</v>
      </c>
    </row>
    <row r="82" spans="1:12" ht="12.75">
      <c r="A82" s="10">
        <v>81</v>
      </c>
      <c r="B82" s="11" t="s">
        <v>518</v>
      </c>
      <c r="C82" s="12" t="s">
        <v>360</v>
      </c>
      <c r="D82" s="12" t="s">
        <v>519</v>
      </c>
      <c r="E82" s="12" t="s">
        <v>227</v>
      </c>
      <c r="F82" s="30">
        <v>83</v>
      </c>
      <c r="G82" s="30">
        <v>790</v>
      </c>
      <c r="H82" s="71">
        <f>F82*RIEPILOGO!F$3</f>
        <v>2228.851477563671</v>
      </c>
      <c r="I82" s="71">
        <f>G82*RIEPILOGO!D$3</f>
        <v>2099.0134047627866</v>
      </c>
      <c r="J82" s="71">
        <f>F82*RIEPILOGO!F$4</f>
        <v>1269.1662146489382</v>
      </c>
      <c r="K82" s="71">
        <f>G82*RIEPILOGO!D$4</f>
        <v>1153.8534521919587</v>
      </c>
      <c r="L82" s="72">
        <f t="shared" si="1"/>
        <v>6750.88</v>
      </c>
    </row>
    <row r="83" spans="1:12" ht="12.75">
      <c r="A83" s="10">
        <v>82</v>
      </c>
      <c r="B83" s="11" t="s">
        <v>520</v>
      </c>
      <c r="C83" s="12" t="s">
        <v>360</v>
      </c>
      <c r="D83" s="12" t="s">
        <v>521</v>
      </c>
      <c r="E83" s="12" t="s">
        <v>230</v>
      </c>
      <c r="F83" s="30">
        <v>66</v>
      </c>
      <c r="G83" s="30">
        <v>608</v>
      </c>
      <c r="H83" s="71">
        <f>F83*RIEPILOGO!F$3</f>
        <v>1772.3397291470153</v>
      </c>
      <c r="I83" s="71">
        <f>G83*RIEPILOGO!D$3</f>
        <v>1615.4432279693347</v>
      </c>
      <c r="J83" s="71">
        <f>F83*RIEPILOGO!F$4</f>
        <v>1009.2165080340955</v>
      </c>
      <c r="K83" s="71">
        <f>G83*RIEPILOGO!D$4</f>
        <v>888.0289859907733</v>
      </c>
      <c r="L83" s="72">
        <f t="shared" si="1"/>
        <v>5285.03</v>
      </c>
    </row>
    <row r="84" spans="1:12" ht="12.75">
      <c r="A84" s="10">
        <v>83</v>
      </c>
      <c r="B84" s="11" t="s">
        <v>522</v>
      </c>
      <c r="C84" s="12" t="s">
        <v>360</v>
      </c>
      <c r="D84" s="12" t="s">
        <v>523</v>
      </c>
      <c r="E84" s="12" t="s">
        <v>230</v>
      </c>
      <c r="F84" s="30">
        <v>61</v>
      </c>
      <c r="G84" s="30">
        <v>648</v>
      </c>
      <c r="H84" s="71">
        <f>F84*RIEPILOGO!F$3</f>
        <v>1638.071567847999</v>
      </c>
      <c r="I84" s="71">
        <f>G84*RIEPILOGO!D$3</f>
        <v>1721.7223877041592</v>
      </c>
      <c r="J84" s="71">
        <f>F84*RIEPILOGO!F$4</f>
        <v>932.7607119709064</v>
      </c>
      <c r="K84" s="71">
        <f>G84*RIEPILOGO!D$4</f>
        <v>946.4519455954294</v>
      </c>
      <c r="L84" s="72">
        <f t="shared" si="1"/>
        <v>5239.01</v>
      </c>
    </row>
    <row r="85" spans="1:12" ht="12.75">
      <c r="A85" s="10">
        <v>84</v>
      </c>
      <c r="B85" s="11" t="s">
        <v>524</v>
      </c>
      <c r="C85" s="12" t="s">
        <v>360</v>
      </c>
      <c r="D85" s="12" t="s">
        <v>525</v>
      </c>
      <c r="E85" s="12" t="s">
        <v>234</v>
      </c>
      <c r="F85" s="30">
        <v>57</v>
      </c>
      <c r="G85" s="30">
        <v>527</v>
      </c>
      <c r="H85" s="71">
        <f>F85*RIEPILOGO!F$3</f>
        <v>1530.657038808786</v>
      </c>
      <c r="I85" s="71">
        <f>G85*RIEPILOGO!D$3</f>
        <v>1400.2279295063147</v>
      </c>
      <c r="J85" s="71">
        <f>F85*RIEPILOGO!F$4</f>
        <v>871.5960751203552</v>
      </c>
      <c r="K85" s="71">
        <f>G85*RIEPILOGO!D$4</f>
        <v>769.7224927913446</v>
      </c>
      <c r="L85" s="72">
        <f t="shared" si="1"/>
        <v>4572.2</v>
      </c>
    </row>
    <row r="86" spans="1:12" ht="12.75">
      <c r="A86" s="10">
        <v>85</v>
      </c>
      <c r="B86" s="11" t="s">
        <v>526</v>
      </c>
      <c r="C86" s="12" t="s">
        <v>360</v>
      </c>
      <c r="D86" s="12" t="s">
        <v>527</v>
      </c>
      <c r="E86" s="12" t="s">
        <v>234</v>
      </c>
      <c r="F86" s="30">
        <v>74</v>
      </c>
      <c r="G86" s="30">
        <v>758</v>
      </c>
      <c r="H86" s="71">
        <f>F86*RIEPILOGO!F$3</f>
        <v>1987.1687872254415</v>
      </c>
      <c r="I86" s="71">
        <f>G86*RIEPILOGO!D$3</f>
        <v>2013.990076974927</v>
      </c>
      <c r="J86" s="71">
        <f>F86*RIEPILOGO!F$4</f>
        <v>1131.545781735198</v>
      </c>
      <c r="K86" s="71">
        <f>G86*RIEPILOGO!D$4</f>
        <v>1107.1150845082338</v>
      </c>
      <c r="L86" s="72">
        <f t="shared" si="1"/>
        <v>6239.82</v>
      </c>
    </row>
    <row r="87" spans="1:12" ht="12.75">
      <c r="A87" s="10">
        <v>86</v>
      </c>
      <c r="B87" s="11" t="s">
        <v>528</v>
      </c>
      <c r="C87" s="12" t="s">
        <v>360</v>
      </c>
      <c r="D87" s="12" t="s">
        <v>529</v>
      </c>
      <c r="E87" s="12" t="s">
        <v>240</v>
      </c>
      <c r="F87" s="30">
        <v>75</v>
      </c>
      <c r="G87" s="30">
        <v>805</v>
      </c>
      <c r="H87" s="71">
        <f>F87*RIEPILOGO!F$3</f>
        <v>2014.0224194852447</v>
      </c>
      <c r="I87" s="71">
        <f>G87*RIEPILOGO!D$3</f>
        <v>2138.868089663346</v>
      </c>
      <c r="J87" s="71">
        <f>F87*RIEPILOGO!F$4</f>
        <v>1146.8369409478357</v>
      </c>
      <c r="K87" s="71">
        <f>G87*RIEPILOGO!D$4</f>
        <v>1175.7620620437049</v>
      </c>
      <c r="L87" s="72">
        <f t="shared" si="1"/>
        <v>6475.49</v>
      </c>
    </row>
    <row r="88" spans="1:12" ht="12.75">
      <c r="A88" s="10">
        <v>87</v>
      </c>
      <c r="B88" s="11" t="s">
        <v>530</v>
      </c>
      <c r="C88" s="12" t="s">
        <v>360</v>
      </c>
      <c r="D88" s="12" t="s">
        <v>531</v>
      </c>
      <c r="E88" s="12" t="s">
        <v>240</v>
      </c>
      <c r="F88" s="30">
        <v>72</v>
      </c>
      <c r="G88" s="30">
        <v>674</v>
      </c>
      <c r="H88" s="71">
        <f>F88*RIEPILOGO!F$3</f>
        <v>1933.4615227058348</v>
      </c>
      <c r="I88" s="71">
        <f>G88*RIEPILOGO!D$3</f>
        <v>1790.8038415317951</v>
      </c>
      <c r="J88" s="71">
        <f>F88*RIEPILOGO!F$4</f>
        <v>1100.9634633099224</v>
      </c>
      <c r="K88" s="71">
        <f>G88*RIEPILOGO!D$4</f>
        <v>984.426869338456</v>
      </c>
      <c r="L88" s="72">
        <f t="shared" si="1"/>
        <v>5809.66</v>
      </c>
    </row>
    <row r="89" spans="1:12" ht="12.75">
      <c r="A89" s="10">
        <v>88</v>
      </c>
      <c r="B89" s="11" t="s">
        <v>532</v>
      </c>
      <c r="C89" s="12" t="s">
        <v>360</v>
      </c>
      <c r="D89" s="12" t="s">
        <v>533</v>
      </c>
      <c r="E89" s="12" t="s">
        <v>246</v>
      </c>
      <c r="F89" s="30">
        <v>60</v>
      </c>
      <c r="G89" s="30">
        <v>629</v>
      </c>
      <c r="H89" s="71">
        <f>F89*RIEPILOGO!F$3</f>
        <v>1611.2179355881958</v>
      </c>
      <c r="I89" s="71">
        <f>G89*RIEPILOGO!D$3</f>
        <v>1671.2397868301175</v>
      </c>
      <c r="J89" s="71">
        <f>F89*RIEPILOGO!F$4</f>
        <v>917.4695527582686</v>
      </c>
      <c r="K89" s="71">
        <f>G89*RIEPILOGO!D$4</f>
        <v>918.7010397832178</v>
      </c>
      <c r="L89" s="72">
        <f t="shared" si="1"/>
        <v>5118.63</v>
      </c>
    </row>
    <row r="90" spans="1:12" ht="12.75">
      <c r="A90" s="10">
        <v>89</v>
      </c>
      <c r="B90" s="11" t="s">
        <v>534</v>
      </c>
      <c r="C90" s="12" t="s">
        <v>360</v>
      </c>
      <c r="D90" s="12" t="s">
        <v>535</v>
      </c>
      <c r="E90" s="12" t="s">
        <v>246</v>
      </c>
      <c r="F90" s="30">
        <v>51</v>
      </c>
      <c r="G90" s="30">
        <v>617</v>
      </c>
      <c r="H90" s="71">
        <f>F90*RIEPILOGO!F$3</f>
        <v>1369.5352452499665</v>
      </c>
      <c r="I90" s="71">
        <f>G90*RIEPILOGO!D$3</f>
        <v>1639.3560389096701</v>
      </c>
      <c r="J90" s="71">
        <f>F90*RIEPILOGO!F$4</f>
        <v>779.8491198445283</v>
      </c>
      <c r="K90" s="71">
        <f>G90*RIEPILOGO!D$4</f>
        <v>901.1741519018209</v>
      </c>
      <c r="L90" s="72">
        <f t="shared" si="1"/>
        <v>4689.91</v>
      </c>
    </row>
    <row r="91" spans="1:12" ht="12.75">
      <c r="A91" s="10">
        <v>90</v>
      </c>
      <c r="B91" s="11" t="s">
        <v>536</v>
      </c>
      <c r="C91" s="12" t="s">
        <v>360</v>
      </c>
      <c r="D91" s="12" t="s">
        <v>537</v>
      </c>
      <c r="E91" s="12" t="s">
        <v>249</v>
      </c>
      <c r="F91" s="30">
        <v>45</v>
      </c>
      <c r="G91" s="30">
        <v>301</v>
      </c>
      <c r="H91" s="71">
        <f>F91*RIEPILOGO!F$3</f>
        <v>1208.4134516911467</v>
      </c>
      <c r="I91" s="71">
        <f>G91*RIEPILOGO!D$3</f>
        <v>799.7506770045554</v>
      </c>
      <c r="J91" s="71">
        <f>F91*RIEPILOGO!F$4</f>
        <v>688.1021645687015</v>
      </c>
      <c r="K91" s="71">
        <f>G91*RIEPILOGO!D$4</f>
        <v>439.6327710250374</v>
      </c>
      <c r="L91" s="72">
        <f t="shared" si="1"/>
        <v>3135.9</v>
      </c>
    </row>
    <row r="92" spans="1:12" ht="12.75">
      <c r="A92" s="10">
        <v>91</v>
      </c>
      <c r="B92" s="11" t="s">
        <v>538</v>
      </c>
      <c r="C92" s="12" t="s">
        <v>360</v>
      </c>
      <c r="D92" s="12" t="s">
        <v>539</v>
      </c>
      <c r="E92" s="12" t="s">
        <v>249</v>
      </c>
      <c r="F92" s="30">
        <v>65</v>
      </c>
      <c r="G92" s="30">
        <v>901</v>
      </c>
      <c r="H92" s="71">
        <f>F92*RIEPILOGO!F$3</f>
        <v>1745.4860968872122</v>
      </c>
      <c r="I92" s="71">
        <f>G92*RIEPILOGO!D$3</f>
        <v>2393.938073026925</v>
      </c>
      <c r="J92" s="71">
        <f>F92*RIEPILOGO!F$4</f>
        <v>993.9253488214576</v>
      </c>
      <c r="K92" s="71">
        <f>G92*RIEPILOGO!D$4</f>
        <v>1315.9771650948794</v>
      </c>
      <c r="L92" s="72">
        <f t="shared" si="1"/>
        <v>6449.33</v>
      </c>
    </row>
    <row r="93" spans="1:12" ht="12.75">
      <c r="A93" s="10">
        <v>92</v>
      </c>
      <c r="B93" s="11" t="s">
        <v>540</v>
      </c>
      <c r="C93" s="12" t="s">
        <v>541</v>
      </c>
      <c r="D93" s="12" t="s">
        <v>542</v>
      </c>
      <c r="E93" s="12" t="s">
        <v>252</v>
      </c>
      <c r="F93" s="30">
        <v>61</v>
      </c>
      <c r="G93" s="30">
        <v>501</v>
      </c>
      <c r="H93" s="71">
        <f>F93*RIEPILOGO!F$3</f>
        <v>1638.071567847999</v>
      </c>
      <c r="I93" s="71">
        <f>G93*RIEPILOGO!D$3</f>
        <v>1331.1464756786786</v>
      </c>
      <c r="J93" s="71">
        <f>F93*RIEPILOGO!F$4</f>
        <v>932.7607119709064</v>
      </c>
      <c r="K93" s="71">
        <f>G93*RIEPILOGO!D$4</f>
        <v>731.7475690483182</v>
      </c>
      <c r="L93" s="72">
        <f t="shared" si="1"/>
        <v>4633.73</v>
      </c>
    </row>
    <row r="94" spans="1:12" ht="12.75">
      <c r="A94" s="10">
        <v>93</v>
      </c>
      <c r="B94" s="11" t="s">
        <v>543</v>
      </c>
      <c r="C94" s="12" t="s">
        <v>360</v>
      </c>
      <c r="D94" s="12" t="s">
        <v>544</v>
      </c>
      <c r="E94" s="12" t="s">
        <v>255</v>
      </c>
      <c r="F94" s="30">
        <v>58</v>
      </c>
      <c r="G94" s="30">
        <v>629</v>
      </c>
      <c r="H94" s="71">
        <f>F94*RIEPILOGO!F$3</f>
        <v>1557.5106710685893</v>
      </c>
      <c r="I94" s="71">
        <f>G94*RIEPILOGO!D$3</f>
        <v>1671.2397868301175</v>
      </c>
      <c r="J94" s="71">
        <f>F94*RIEPILOGO!F$4</f>
        <v>886.887234332993</v>
      </c>
      <c r="K94" s="71">
        <f>G94*RIEPILOGO!D$4</f>
        <v>918.7010397832178</v>
      </c>
      <c r="L94" s="72">
        <f t="shared" si="1"/>
        <v>5034.34</v>
      </c>
    </row>
    <row r="95" spans="1:12" ht="12.75">
      <c r="A95" s="10">
        <v>94</v>
      </c>
      <c r="B95" s="11" t="s">
        <v>545</v>
      </c>
      <c r="C95" s="12" t="s">
        <v>541</v>
      </c>
      <c r="D95" s="12" t="s">
        <v>546</v>
      </c>
      <c r="E95" s="12" t="s">
        <v>258</v>
      </c>
      <c r="F95" s="30">
        <v>54</v>
      </c>
      <c r="G95" s="30">
        <v>480</v>
      </c>
      <c r="H95" s="71">
        <f>F95*RIEPILOGO!F$3</f>
        <v>1450.096142029376</v>
      </c>
      <c r="I95" s="71">
        <f>G95*RIEPILOGO!D$3</f>
        <v>1275.3499168178957</v>
      </c>
      <c r="J95" s="71">
        <f>F95*RIEPILOGO!F$4</f>
        <v>825.7225974824418</v>
      </c>
      <c r="K95" s="71">
        <f>G95*RIEPILOGO!D$4</f>
        <v>701.0755152558736</v>
      </c>
      <c r="L95" s="72">
        <f t="shared" si="1"/>
        <v>4252.24</v>
      </c>
    </row>
    <row r="96" spans="1:12" ht="12.75">
      <c r="A96" s="10">
        <v>95</v>
      </c>
      <c r="B96" s="11" t="s">
        <v>547</v>
      </c>
      <c r="C96" s="12" t="s">
        <v>360</v>
      </c>
      <c r="D96" s="12" t="s">
        <v>548</v>
      </c>
      <c r="E96" s="12" t="s">
        <v>260</v>
      </c>
      <c r="F96" s="30">
        <v>56</v>
      </c>
      <c r="G96" s="30">
        <v>676</v>
      </c>
      <c r="H96" s="71">
        <f>F96*RIEPILOGO!F$3</f>
        <v>1503.8034065489828</v>
      </c>
      <c r="I96" s="71">
        <f>G96*RIEPILOGO!D$3</f>
        <v>1796.1177995185365</v>
      </c>
      <c r="J96" s="71">
        <f>F96*RIEPILOGO!F$4</f>
        <v>856.3049159077174</v>
      </c>
      <c r="K96" s="71">
        <f>G96*RIEPILOGO!D$4</f>
        <v>987.3480173186887</v>
      </c>
      <c r="L96" s="72">
        <f t="shared" si="1"/>
        <v>5143.57</v>
      </c>
    </row>
    <row r="97" spans="1:12" ht="12.75">
      <c r="A97" s="10">
        <v>96</v>
      </c>
      <c r="B97" s="11" t="s">
        <v>549</v>
      </c>
      <c r="C97" s="12" t="s">
        <v>360</v>
      </c>
      <c r="D97" s="12" t="s">
        <v>437</v>
      </c>
      <c r="E97" s="12" t="s">
        <v>263</v>
      </c>
      <c r="F97" s="30">
        <v>50</v>
      </c>
      <c r="G97" s="30">
        <v>505</v>
      </c>
      <c r="H97" s="71">
        <f>F97*RIEPILOGO!F$3</f>
        <v>1342.681612990163</v>
      </c>
      <c r="I97" s="71">
        <f>G97*RIEPILOGO!D$3</f>
        <v>1341.774391652161</v>
      </c>
      <c r="J97" s="71">
        <f>F97*RIEPILOGO!F$4</f>
        <v>764.5579606318905</v>
      </c>
      <c r="K97" s="71">
        <f>G97*RIEPILOGO!D$4</f>
        <v>737.5898650087837</v>
      </c>
      <c r="L97" s="72">
        <f t="shared" si="1"/>
        <v>4186.6</v>
      </c>
    </row>
    <row r="98" spans="1:12" ht="12.75">
      <c r="A98" s="10">
        <v>97</v>
      </c>
      <c r="B98" s="11" t="s">
        <v>550</v>
      </c>
      <c r="C98" s="12" t="s">
        <v>360</v>
      </c>
      <c r="D98" s="12" t="s">
        <v>551</v>
      </c>
      <c r="E98" s="12" t="s">
        <v>265</v>
      </c>
      <c r="F98" s="30">
        <v>59</v>
      </c>
      <c r="G98" s="30">
        <v>495</v>
      </c>
      <c r="H98" s="71">
        <f>F98*RIEPILOGO!F$3</f>
        <v>1584.3643033283925</v>
      </c>
      <c r="I98" s="71">
        <f>G98*RIEPILOGO!D$3</f>
        <v>1315.204601718455</v>
      </c>
      <c r="J98" s="71">
        <f>F98*RIEPILOGO!F$4</f>
        <v>902.1783935456308</v>
      </c>
      <c r="K98" s="71">
        <f>G98*RIEPILOGO!D$4</f>
        <v>722.9841251076197</v>
      </c>
      <c r="L98" s="72">
        <f t="shared" si="1"/>
        <v>4524.73</v>
      </c>
    </row>
    <row r="99" spans="1:12" ht="12.75">
      <c r="A99" s="10">
        <v>98</v>
      </c>
      <c r="B99" s="11" t="s">
        <v>552</v>
      </c>
      <c r="C99" s="12" t="s">
        <v>360</v>
      </c>
      <c r="D99" s="12" t="s">
        <v>553</v>
      </c>
      <c r="E99" s="12" t="s">
        <v>265</v>
      </c>
      <c r="F99" s="30">
        <v>56</v>
      </c>
      <c r="G99" s="30">
        <v>712</v>
      </c>
      <c r="H99" s="71">
        <f>F99*RIEPILOGO!F$3</f>
        <v>1503.8034065489828</v>
      </c>
      <c r="I99" s="71">
        <f>G99*RIEPILOGO!D$3</f>
        <v>1891.7690432798786</v>
      </c>
      <c r="J99" s="71">
        <f>F99*RIEPILOGO!F$4</f>
        <v>856.3049159077174</v>
      </c>
      <c r="K99" s="71">
        <f>G99*RIEPILOGO!D$4</f>
        <v>1039.9286809628793</v>
      </c>
      <c r="L99" s="72">
        <f t="shared" si="1"/>
        <v>5291.81</v>
      </c>
    </row>
    <row r="100" spans="1:12" ht="12.75">
      <c r="A100" s="10">
        <v>99</v>
      </c>
      <c r="B100" s="11" t="s">
        <v>554</v>
      </c>
      <c r="C100" s="12" t="s">
        <v>360</v>
      </c>
      <c r="D100" s="12" t="s">
        <v>555</v>
      </c>
      <c r="E100" s="12" t="s">
        <v>269</v>
      </c>
      <c r="F100" s="30">
        <v>51</v>
      </c>
      <c r="G100" s="30">
        <v>455</v>
      </c>
      <c r="H100" s="71">
        <f>F100*RIEPILOGO!F$3</f>
        <v>1369.5352452499665</v>
      </c>
      <c r="I100" s="71">
        <f>G100*RIEPILOGO!D$3</f>
        <v>1208.9254419836302</v>
      </c>
      <c r="J100" s="71">
        <f>F100*RIEPILOGO!F$4</f>
        <v>779.8491198445283</v>
      </c>
      <c r="K100" s="71">
        <f>G100*RIEPILOGO!D$4</f>
        <v>664.5611655029636</v>
      </c>
      <c r="L100" s="72">
        <f t="shared" si="1"/>
        <v>4022.87</v>
      </c>
    </row>
    <row r="101" spans="1:12" ht="12.75">
      <c r="A101" s="10">
        <v>100</v>
      </c>
      <c r="B101" s="11" t="s">
        <v>556</v>
      </c>
      <c r="C101" s="12" t="s">
        <v>360</v>
      </c>
      <c r="D101" s="12" t="s">
        <v>557</v>
      </c>
      <c r="E101" s="12" t="s">
        <v>269</v>
      </c>
      <c r="F101" s="30">
        <v>59</v>
      </c>
      <c r="G101" s="30">
        <v>738</v>
      </c>
      <c r="H101" s="71">
        <f>F101*RIEPILOGO!F$3</f>
        <v>1584.3643033283925</v>
      </c>
      <c r="I101" s="71">
        <f>G101*RIEPILOGO!D$3</f>
        <v>1960.8504971075147</v>
      </c>
      <c r="J101" s="71">
        <f>F101*RIEPILOGO!F$4</f>
        <v>902.1783935456308</v>
      </c>
      <c r="K101" s="71">
        <f>G101*RIEPILOGO!D$4</f>
        <v>1077.9036047059058</v>
      </c>
      <c r="L101" s="72">
        <f t="shared" si="1"/>
        <v>5525.3</v>
      </c>
    </row>
    <row r="102" spans="1:12" ht="12.75">
      <c r="A102" s="10">
        <v>101</v>
      </c>
      <c r="B102" s="11" t="s">
        <v>558</v>
      </c>
      <c r="C102" s="12" t="s">
        <v>360</v>
      </c>
      <c r="D102" s="12" t="s">
        <v>559</v>
      </c>
      <c r="E102" s="12" t="s">
        <v>272</v>
      </c>
      <c r="F102" s="30">
        <v>32</v>
      </c>
      <c r="G102" s="30">
        <v>412</v>
      </c>
      <c r="H102" s="71">
        <f>F102*RIEPILOGO!F$3</f>
        <v>859.3162323137044</v>
      </c>
      <c r="I102" s="71">
        <f>G102*RIEPILOGO!D$3</f>
        <v>1094.6753452686937</v>
      </c>
      <c r="J102" s="71">
        <f>F102*RIEPILOGO!F$4</f>
        <v>489.3170948044099</v>
      </c>
      <c r="K102" s="71">
        <f>G102*RIEPILOGO!D$4</f>
        <v>601.7564839279582</v>
      </c>
      <c r="L102" s="72">
        <f t="shared" si="1"/>
        <v>3045.07</v>
      </c>
    </row>
    <row r="103" spans="1:12" ht="12.75">
      <c r="A103" s="10">
        <v>102</v>
      </c>
      <c r="B103" s="11" t="s">
        <v>560</v>
      </c>
      <c r="C103" s="12" t="s">
        <v>360</v>
      </c>
      <c r="D103" s="12" t="s">
        <v>561</v>
      </c>
      <c r="E103" s="12" t="s">
        <v>272</v>
      </c>
      <c r="F103" s="30">
        <v>38</v>
      </c>
      <c r="G103" s="30">
        <v>438</v>
      </c>
      <c r="H103" s="71">
        <f>F103*RIEPILOGO!F$3</f>
        <v>1020.438025872524</v>
      </c>
      <c r="I103" s="71">
        <f>G103*RIEPILOGO!D$3</f>
        <v>1163.7567990963298</v>
      </c>
      <c r="J103" s="71">
        <f>F103*RIEPILOGO!F$4</f>
        <v>581.0640500802368</v>
      </c>
      <c r="K103" s="71">
        <f>G103*RIEPILOGO!D$4</f>
        <v>639.7314076709847</v>
      </c>
      <c r="L103" s="72">
        <f t="shared" si="1"/>
        <v>3404.99</v>
      </c>
    </row>
    <row r="104" spans="1:12" ht="12.75">
      <c r="A104" s="10">
        <v>103</v>
      </c>
      <c r="B104" s="11" t="s">
        <v>562</v>
      </c>
      <c r="C104" s="12" t="s">
        <v>360</v>
      </c>
      <c r="D104" s="12" t="s">
        <v>563</v>
      </c>
      <c r="E104" s="12" t="s">
        <v>272</v>
      </c>
      <c r="F104" s="30">
        <v>50</v>
      </c>
      <c r="G104" s="30">
        <v>636</v>
      </c>
      <c r="H104" s="71">
        <f>F104*RIEPILOGO!F$3</f>
        <v>1342.681612990163</v>
      </c>
      <c r="I104" s="71">
        <f>G104*RIEPILOGO!D$3</f>
        <v>1689.8386397837119</v>
      </c>
      <c r="J104" s="71">
        <f>F104*RIEPILOGO!F$4</f>
        <v>764.5579606318905</v>
      </c>
      <c r="K104" s="71">
        <f>G104*RIEPILOGO!D$4</f>
        <v>928.9250577140326</v>
      </c>
      <c r="L104" s="72">
        <f t="shared" si="1"/>
        <v>4726</v>
      </c>
    </row>
    <row r="105" spans="1:12" ht="12.75">
      <c r="A105" s="10">
        <v>104</v>
      </c>
      <c r="B105" s="11" t="s">
        <v>564</v>
      </c>
      <c r="C105" s="12" t="s">
        <v>360</v>
      </c>
      <c r="D105" s="12" t="s">
        <v>565</v>
      </c>
      <c r="E105" s="12" t="s">
        <v>272</v>
      </c>
      <c r="F105" s="30">
        <v>64</v>
      </c>
      <c r="G105" s="30">
        <v>814</v>
      </c>
      <c r="H105" s="71">
        <f>F105*RIEPILOGO!F$3</f>
        <v>1718.6324646274088</v>
      </c>
      <c r="I105" s="71">
        <f>G105*RIEPILOGO!D$3</f>
        <v>2162.7809006036814</v>
      </c>
      <c r="J105" s="71">
        <f>F105*RIEPILOGO!F$4</f>
        <v>978.6341896088198</v>
      </c>
      <c r="K105" s="71">
        <f>G105*RIEPILOGO!D$4</f>
        <v>1188.9072279547524</v>
      </c>
      <c r="L105" s="72">
        <f t="shared" si="1"/>
        <v>6048.95</v>
      </c>
    </row>
    <row r="106" spans="1:12" ht="12.75">
      <c r="A106" s="10">
        <v>105</v>
      </c>
      <c r="B106" s="11" t="s">
        <v>566</v>
      </c>
      <c r="C106" s="12" t="s">
        <v>360</v>
      </c>
      <c r="D106" s="12" t="s">
        <v>567</v>
      </c>
      <c r="E106" s="12" t="s">
        <v>278</v>
      </c>
      <c r="F106" s="30">
        <v>64</v>
      </c>
      <c r="G106" s="30">
        <v>693</v>
      </c>
      <c r="H106" s="71">
        <f>F106*RIEPILOGO!F$3</f>
        <v>1718.6324646274088</v>
      </c>
      <c r="I106" s="71">
        <f>G106*RIEPILOGO!D$3</f>
        <v>1841.2864424058369</v>
      </c>
      <c r="J106" s="71">
        <f>F106*RIEPILOGO!F$4</f>
        <v>978.6341896088198</v>
      </c>
      <c r="K106" s="71">
        <f>G106*RIEPILOGO!D$4</f>
        <v>1012.1777751506676</v>
      </c>
      <c r="L106" s="72">
        <f t="shared" si="1"/>
        <v>5550.73</v>
      </c>
    </row>
    <row r="107" spans="1:12" ht="12.75">
      <c r="A107" s="10">
        <v>106</v>
      </c>
      <c r="B107" s="11" t="s">
        <v>568</v>
      </c>
      <c r="C107" s="12" t="s">
        <v>541</v>
      </c>
      <c r="D107" s="12" t="s">
        <v>569</v>
      </c>
      <c r="E107" s="12" t="s">
        <v>278</v>
      </c>
      <c r="F107" s="30">
        <v>88</v>
      </c>
      <c r="G107" s="30">
        <v>489</v>
      </c>
      <c r="H107" s="71">
        <f>F107*RIEPILOGO!F$3</f>
        <v>2363.119638862687</v>
      </c>
      <c r="I107" s="71">
        <f>G107*RIEPILOGO!D$3</f>
        <v>1299.2627277582312</v>
      </c>
      <c r="J107" s="71">
        <f>F107*RIEPILOGO!F$4</f>
        <v>1345.6220107121273</v>
      </c>
      <c r="K107" s="71">
        <f>G107*RIEPILOGO!D$4</f>
        <v>714.2206811669213</v>
      </c>
      <c r="L107" s="72">
        <f t="shared" si="1"/>
        <v>5722.23</v>
      </c>
    </row>
    <row r="108" spans="1:12" ht="12.75">
      <c r="A108" s="10">
        <v>107</v>
      </c>
      <c r="B108" s="11" t="s">
        <v>570</v>
      </c>
      <c r="C108" s="12" t="s">
        <v>360</v>
      </c>
      <c r="D108" s="12" t="s">
        <v>571</v>
      </c>
      <c r="E108" s="12" t="s">
        <v>278</v>
      </c>
      <c r="F108" s="30">
        <v>92</v>
      </c>
      <c r="G108" s="30">
        <v>935</v>
      </c>
      <c r="H108" s="71">
        <f>F108*RIEPILOGO!F$3</f>
        <v>2470.5341679019</v>
      </c>
      <c r="I108" s="71">
        <f>G108*RIEPILOGO!D$3</f>
        <v>2484.275358801526</v>
      </c>
      <c r="J108" s="71">
        <f>F108*RIEPILOGO!F$4</f>
        <v>1406.7866475626786</v>
      </c>
      <c r="K108" s="71">
        <f>G108*RIEPILOGO!D$4</f>
        <v>1365.6366807588372</v>
      </c>
      <c r="L108" s="72">
        <f t="shared" si="1"/>
        <v>7727.23</v>
      </c>
    </row>
    <row r="109" spans="1:12" ht="12.75">
      <c r="A109" s="10">
        <v>108</v>
      </c>
      <c r="B109" s="11" t="s">
        <v>572</v>
      </c>
      <c r="C109" s="12" t="s">
        <v>360</v>
      </c>
      <c r="D109" s="12" t="s">
        <v>573</v>
      </c>
      <c r="E109" s="12" t="s">
        <v>278</v>
      </c>
      <c r="F109" s="30">
        <v>62</v>
      </c>
      <c r="G109" s="30">
        <v>422</v>
      </c>
      <c r="H109" s="71">
        <f>F109*RIEPILOGO!F$3</f>
        <v>1664.9252001078023</v>
      </c>
      <c r="I109" s="71">
        <f>G109*RIEPILOGO!D$3</f>
        <v>1121.2451352024</v>
      </c>
      <c r="J109" s="71">
        <f>F109*RIEPILOGO!F$4</f>
        <v>948.0518711835442</v>
      </c>
      <c r="K109" s="71">
        <f>G109*RIEPILOGO!D$4</f>
        <v>616.3622238291223</v>
      </c>
      <c r="L109" s="72">
        <f t="shared" si="1"/>
        <v>4350.58</v>
      </c>
    </row>
    <row r="110" spans="1:12" ht="12.75">
      <c r="A110" s="10">
        <v>109</v>
      </c>
      <c r="B110" s="11" t="s">
        <v>574</v>
      </c>
      <c r="C110" s="12" t="s">
        <v>360</v>
      </c>
      <c r="D110" s="12" t="s">
        <v>575</v>
      </c>
      <c r="E110" s="12" t="s">
        <v>278</v>
      </c>
      <c r="F110" s="30">
        <v>50</v>
      </c>
      <c r="G110" s="30">
        <v>481</v>
      </c>
      <c r="H110" s="71">
        <f>F110*RIEPILOGO!F$3</f>
        <v>1342.681612990163</v>
      </c>
      <c r="I110" s="71">
        <f>G110*RIEPILOGO!D$3</f>
        <v>1278.0068958112663</v>
      </c>
      <c r="J110" s="71">
        <f>F110*RIEPILOGO!F$4</f>
        <v>764.5579606318905</v>
      </c>
      <c r="K110" s="71">
        <f>G110*RIEPILOGO!D$4</f>
        <v>702.5360892459901</v>
      </c>
      <c r="L110" s="72">
        <f t="shared" si="1"/>
        <v>4087.78</v>
      </c>
    </row>
    <row r="111" spans="1:12" ht="12.75">
      <c r="A111" s="10">
        <v>110</v>
      </c>
      <c r="B111" s="11" t="s">
        <v>576</v>
      </c>
      <c r="C111" s="12" t="s">
        <v>360</v>
      </c>
      <c r="D111" s="12" t="s">
        <v>577</v>
      </c>
      <c r="E111" s="12" t="s">
        <v>278</v>
      </c>
      <c r="F111" s="30">
        <v>60</v>
      </c>
      <c r="G111" s="30">
        <v>444</v>
      </c>
      <c r="H111" s="71">
        <f>F111*RIEPILOGO!F$3</f>
        <v>1611.2179355881958</v>
      </c>
      <c r="I111" s="71">
        <f>G111*RIEPILOGO!D$3</f>
        <v>1179.6986730565536</v>
      </c>
      <c r="J111" s="71">
        <f>F111*RIEPILOGO!F$4</f>
        <v>917.4695527582686</v>
      </c>
      <c r="K111" s="71">
        <f>G111*RIEPILOGO!D$4</f>
        <v>648.4948516116831</v>
      </c>
      <c r="L111" s="72">
        <f t="shared" si="1"/>
        <v>4356.88</v>
      </c>
    </row>
    <row r="112" spans="1:12" ht="12.75">
      <c r="A112" s="10">
        <v>111</v>
      </c>
      <c r="B112" s="11" t="s">
        <v>578</v>
      </c>
      <c r="C112" s="12" t="s">
        <v>360</v>
      </c>
      <c r="D112" s="12" t="s">
        <v>579</v>
      </c>
      <c r="E112" s="12" t="s">
        <v>288</v>
      </c>
      <c r="F112" s="30">
        <v>38</v>
      </c>
      <c r="G112" s="30">
        <v>301</v>
      </c>
      <c r="H112" s="71">
        <f>F112*RIEPILOGO!F$3</f>
        <v>1020.438025872524</v>
      </c>
      <c r="I112" s="71">
        <f>G112*RIEPILOGO!D$3</f>
        <v>799.7506770045554</v>
      </c>
      <c r="J112" s="71">
        <f>F112*RIEPILOGO!F$4</f>
        <v>581.0640500802368</v>
      </c>
      <c r="K112" s="71">
        <f>G112*RIEPILOGO!D$4</f>
        <v>439.6327710250374</v>
      </c>
      <c r="L112" s="72">
        <f t="shared" si="1"/>
        <v>2840.89</v>
      </c>
    </row>
    <row r="113" spans="1:12" ht="12.75">
      <c r="A113" s="10">
        <v>112</v>
      </c>
      <c r="B113" s="11" t="s">
        <v>580</v>
      </c>
      <c r="C113" s="12" t="s">
        <v>360</v>
      </c>
      <c r="D113" s="12" t="s">
        <v>581</v>
      </c>
      <c r="E113" s="12" t="s">
        <v>290</v>
      </c>
      <c r="F113" s="30">
        <v>58</v>
      </c>
      <c r="G113" s="30">
        <v>702</v>
      </c>
      <c r="H113" s="71">
        <f>F113*RIEPILOGO!F$3</f>
        <v>1557.5106710685893</v>
      </c>
      <c r="I113" s="71">
        <f>G113*RIEPILOGO!D$3</f>
        <v>1865.1992533461726</v>
      </c>
      <c r="J113" s="71">
        <f>F113*RIEPILOGO!F$4</f>
        <v>886.887234332993</v>
      </c>
      <c r="K113" s="71">
        <f>G113*RIEPILOGO!D$4</f>
        <v>1025.3229410617153</v>
      </c>
      <c r="L113" s="72">
        <f t="shared" si="1"/>
        <v>5334.92</v>
      </c>
    </row>
    <row r="114" spans="1:12" ht="12.75">
      <c r="A114" s="10">
        <v>113</v>
      </c>
      <c r="B114" s="11" t="s">
        <v>582</v>
      </c>
      <c r="C114" s="12" t="s">
        <v>360</v>
      </c>
      <c r="D114" s="12" t="s">
        <v>583</v>
      </c>
      <c r="E114" s="12" t="s">
        <v>290</v>
      </c>
      <c r="F114" s="30">
        <v>78</v>
      </c>
      <c r="G114" s="30">
        <v>752</v>
      </c>
      <c r="H114" s="71">
        <f>F114*RIEPILOGO!F$3</f>
        <v>2094.5833162646545</v>
      </c>
      <c r="I114" s="71">
        <f>G114*RIEPILOGO!D$3</f>
        <v>1998.0482030147032</v>
      </c>
      <c r="J114" s="71">
        <f>F114*RIEPILOGO!F$4</f>
        <v>1192.7104185857493</v>
      </c>
      <c r="K114" s="71">
        <f>G114*RIEPILOGO!D$4</f>
        <v>1098.3516405675355</v>
      </c>
      <c r="L114" s="72">
        <f t="shared" si="1"/>
        <v>6383.69</v>
      </c>
    </row>
    <row r="115" spans="1:12" ht="12.75">
      <c r="A115" s="10">
        <v>114</v>
      </c>
      <c r="B115" s="11" t="s">
        <v>584</v>
      </c>
      <c r="C115" s="12" t="s">
        <v>360</v>
      </c>
      <c r="D115" s="12" t="s">
        <v>585</v>
      </c>
      <c r="E115" s="12" t="s">
        <v>294</v>
      </c>
      <c r="F115" s="30">
        <v>60</v>
      </c>
      <c r="G115" s="30">
        <v>547</v>
      </c>
      <c r="H115" s="71">
        <f>F115*RIEPILOGO!F$3</f>
        <v>1611.2179355881958</v>
      </c>
      <c r="I115" s="71">
        <f>G115*RIEPILOGO!D$3</f>
        <v>1453.367509373727</v>
      </c>
      <c r="J115" s="71">
        <f>F115*RIEPILOGO!F$4</f>
        <v>917.4695527582686</v>
      </c>
      <c r="K115" s="71">
        <f>G115*RIEPILOGO!D$4</f>
        <v>798.9339725936727</v>
      </c>
      <c r="L115" s="72">
        <f t="shared" si="1"/>
        <v>4780.99</v>
      </c>
    </row>
    <row r="116" spans="1:12" ht="12.75">
      <c r="A116" s="10">
        <v>115</v>
      </c>
      <c r="B116" s="11" t="s">
        <v>586</v>
      </c>
      <c r="C116" s="12" t="s">
        <v>360</v>
      </c>
      <c r="D116" s="12" t="s">
        <v>587</v>
      </c>
      <c r="E116" s="12" t="s">
        <v>294</v>
      </c>
      <c r="F116" s="30">
        <v>66</v>
      </c>
      <c r="G116" s="30">
        <v>594</v>
      </c>
      <c r="H116" s="71">
        <f>F116*RIEPILOGO!F$3</f>
        <v>1772.3397291470153</v>
      </c>
      <c r="I116" s="71">
        <f>G116*RIEPILOGO!D$3</f>
        <v>1578.245522062146</v>
      </c>
      <c r="J116" s="71">
        <f>F116*RIEPILOGO!F$4</f>
        <v>1009.2165080340955</v>
      </c>
      <c r="K116" s="71">
        <f>G116*RIEPILOGO!D$4</f>
        <v>867.5809501291436</v>
      </c>
      <c r="L116" s="72">
        <f t="shared" si="1"/>
        <v>5227.38</v>
      </c>
    </row>
    <row r="117" spans="1:12" ht="12.75">
      <c r="A117" s="10">
        <v>116</v>
      </c>
      <c r="B117" s="11" t="s">
        <v>588</v>
      </c>
      <c r="C117" s="12" t="s">
        <v>360</v>
      </c>
      <c r="D117" s="12" t="s">
        <v>589</v>
      </c>
      <c r="E117" s="12" t="s">
        <v>294</v>
      </c>
      <c r="F117" s="30">
        <v>59</v>
      </c>
      <c r="G117" s="30">
        <v>679</v>
      </c>
      <c r="H117" s="71">
        <f>F117*RIEPILOGO!F$3</f>
        <v>1584.3643033283925</v>
      </c>
      <c r="I117" s="71">
        <f>G117*RIEPILOGO!D$3</f>
        <v>1804.0887364986484</v>
      </c>
      <c r="J117" s="71">
        <f>F117*RIEPILOGO!F$4</f>
        <v>902.1783935456308</v>
      </c>
      <c r="K117" s="71">
        <f>G117*RIEPILOGO!D$4</f>
        <v>991.729739289038</v>
      </c>
      <c r="L117" s="72">
        <f t="shared" si="1"/>
        <v>5282.36</v>
      </c>
    </row>
    <row r="118" spans="1:12" ht="12.75">
      <c r="A118" s="10">
        <v>117</v>
      </c>
      <c r="B118" s="11" t="s">
        <v>590</v>
      </c>
      <c r="C118" s="12" t="s">
        <v>360</v>
      </c>
      <c r="D118" s="12" t="s">
        <v>591</v>
      </c>
      <c r="E118" s="12" t="s">
        <v>301</v>
      </c>
      <c r="F118" s="30">
        <v>61</v>
      </c>
      <c r="G118" s="30">
        <v>457</v>
      </c>
      <c r="H118" s="71">
        <f>F118*RIEPILOGO!F$3</f>
        <v>1638.071567847999</v>
      </c>
      <c r="I118" s="71">
        <f>G118*RIEPILOGO!D$3</f>
        <v>1214.2393999703716</v>
      </c>
      <c r="J118" s="71">
        <f>F118*RIEPILOGO!F$4</f>
        <v>932.7607119709064</v>
      </c>
      <c r="K118" s="71">
        <f>G118*RIEPILOGO!D$4</f>
        <v>667.4823134831963</v>
      </c>
      <c r="L118" s="72">
        <f t="shared" si="1"/>
        <v>4452.55</v>
      </c>
    </row>
    <row r="119" spans="1:12" ht="12.75">
      <c r="A119" s="10">
        <v>118</v>
      </c>
      <c r="B119" s="11" t="s">
        <v>592</v>
      </c>
      <c r="C119" s="12" t="s">
        <v>360</v>
      </c>
      <c r="D119" s="12" t="s">
        <v>593</v>
      </c>
      <c r="E119" s="12" t="s">
        <v>301</v>
      </c>
      <c r="F119" s="30">
        <v>54</v>
      </c>
      <c r="G119" s="30">
        <v>581</v>
      </c>
      <c r="H119" s="71">
        <f>F119*RIEPILOGO!F$3</f>
        <v>1450.096142029376</v>
      </c>
      <c r="I119" s="71">
        <f>G119*RIEPILOGO!D$3</f>
        <v>1543.704795148328</v>
      </c>
      <c r="J119" s="71">
        <f>F119*RIEPILOGO!F$4</f>
        <v>825.7225974824418</v>
      </c>
      <c r="K119" s="71">
        <f>G119*RIEPILOGO!D$4</f>
        <v>848.5934882576304</v>
      </c>
      <c r="L119" s="72">
        <f t="shared" si="1"/>
        <v>4668.12</v>
      </c>
    </row>
    <row r="120" spans="1:12" ht="12.75">
      <c r="A120" s="10">
        <v>119</v>
      </c>
      <c r="B120" s="11" t="s">
        <v>594</v>
      </c>
      <c r="C120" s="12" t="s">
        <v>360</v>
      </c>
      <c r="D120" s="12" t="s">
        <v>595</v>
      </c>
      <c r="E120" s="12" t="s">
        <v>301</v>
      </c>
      <c r="F120" s="30">
        <v>53</v>
      </c>
      <c r="G120" s="30">
        <v>557</v>
      </c>
      <c r="H120" s="71">
        <f>F120*RIEPILOGO!F$3</f>
        <v>1423.242509769573</v>
      </c>
      <c r="I120" s="71">
        <f>G120*RIEPILOGO!D$3</f>
        <v>1479.9372993074332</v>
      </c>
      <c r="J120" s="71">
        <f>F120*RIEPILOGO!F$4</f>
        <v>810.431438269804</v>
      </c>
      <c r="K120" s="71">
        <f>G120*RIEPILOGO!D$4</f>
        <v>813.5397124948367</v>
      </c>
      <c r="L120" s="72">
        <f t="shared" si="1"/>
        <v>4527.15</v>
      </c>
    </row>
    <row r="121" spans="1:12" ht="12.75">
      <c r="A121" s="10">
        <v>120</v>
      </c>
      <c r="B121" s="11" t="s">
        <v>596</v>
      </c>
      <c r="C121" s="12" t="s">
        <v>360</v>
      </c>
      <c r="D121" s="12" t="s">
        <v>597</v>
      </c>
      <c r="E121" s="12" t="s">
        <v>301</v>
      </c>
      <c r="F121" s="30">
        <v>74</v>
      </c>
      <c r="G121" s="30">
        <v>700</v>
      </c>
      <c r="H121" s="71">
        <f>F121*RIEPILOGO!F$3</f>
        <v>1987.1687872254415</v>
      </c>
      <c r="I121" s="71">
        <f>G121*RIEPILOGO!D$3</f>
        <v>1859.8852953594312</v>
      </c>
      <c r="J121" s="71">
        <f>F121*RIEPILOGO!F$4</f>
        <v>1131.545781735198</v>
      </c>
      <c r="K121" s="71">
        <f>G121*RIEPILOGO!D$4</f>
        <v>1022.4017930814824</v>
      </c>
      <c r="L121" s="72">
        <f t="shared" si="1"/>
        <v>6001</v>
      </c>
    </row>
    <row r="122" spans="1:12" ht="12.75">
      <c r="A122" s="10">
        <v>121</v>
      </c>
      <c r="B122" s="11" t="s">
        <v>598</v>
      </c>
      <c r="C122" s="12" t="s">
        <v>541</v>
      </c>
      <c r="D122" s="12" t="s">
        <v>599</v>
      </c>
      <c r="E122" s="12" t="s">
        <v>306</v>
      </c>
      <c r="F122" s="30">
        <v>74</v>
      </c>
      <c r="G122" s="30">
        <v>746</v>
      </c>
      <c r="H122" s="71">
        <f>F122*RIEPILOGO!F$3</f>
        <v>1987.1687872254415</v>
      </c>
      <c r="I122" s="71">
        <f>G122*RIEPILOGO!D$3</f>
        <v>1982.1063290544796</v>
      </c>
      <c r="J122" s="71">
        <f>F122*RIEPILOGO!F$4</f>
        <v>1131.545781735198</v>
      </c>
      <c r="K122" s="71">
        <f>G122*RIEPILOGO!D$4</f>
        <v>1089.5881966268369</v>
      </c>
      <c r="L122" s="72">
        <f t="shared" si="1"/>
        <v>6190.41</v>
      </c>
    </row>
    <row r="123" spans="1:12" ht="12.75">
      <c r="A123" s="10">
        <v>122</v>
      </c>
      <c r="B123" s="11" t="s">
        <v>600</v>
      </c>
      <c r="C123" s="12" t="s">
        <v>360</v>
      </c>
      <c r="D123" s="12" t="s">
        <v>601</v>
      </c>
      <c r="E123" s="12" t="s">
        <v>306</v>
      </c>
      <c r="F123" s="30">
        <v>52</v>
      </c>
      <c r="G123" s="30">
        <v>662</v>
      </c>
      <c r="H123" s="71">
        <f>F123*RIEPILOGO!F$3</f>
        <v>1396.3888775097696</v>
      </c>
      <c r="I123" s="71">
        <f>G123*RIEPILOGO!D$3</f>
        <v>1758.9200936113477</v>
      </c>
      <c r="J123" s="71">
        <f>F123*RIEPILOGO!F$4</f>
        <v>795.1402790571661</v>
      </c>
      <c r="K123" s="71">
        <f>G123*RIEPILOGO!D$4</f>
        <v>966.8999814570591</v>
      </c>
      <c r="L123" s="72">
        <f t="shared" si="1"/>
        <v>4917.35</v>
      </c>
    </row>
    <row r="124" spans="1:12" ht="12.75">
      <c r="A124" s="10">
        <v>123</v>
      </c>
      <c r="B124" s="11" t="s">
        <v>602</v>
      </c>
      <c r="C124" s="12" t="s">
        <v>360</v>
      </c>
      <c r="D124" s="12" t="s">
        <v>603</v>
      </c>
      <c r="E124" s="12" t="s">
        <v>604</v>
      </c>
      <c r="F124" s="30">
        <v>53</v>
      </c>
      <c r="G124" s="30">
        <v>613</v>
      </c>
      <c r="H124" s="71">
        <f>F124*RIEPILOGO!F$3</f>
        <v>1423.242509769573</v>
      </c>
      <c r="I124" s="71">
        <f>G124*RIEPILOGO!D$3</f>
        <v>1628.7281229361877</v>
      </c>
      <c r="J124" s="71">
        <f>F124*RIEPILOGO!F$4</f>
        <v>810.431438269804</v>
      </c>
      <c r="K124" s="71">
        <f>G124*RIEPILOGO!D$4</f>
        <v>895.3318559413553</v>
      </c>
      <c r="L124" s="72">
        <f t="shared" si="1"/>
        <v>4757.73</v>
      </c>
    </row>
    <row r="125" spans="1:12" ht="12.75">
      <c r="A125" s="10">
        <v>124</v>
      </c>
      <c r="B125" s="11" t="s">
        <v>605</v>
      </c>
      <c r="C125" s="12" t="s">
        <v>360</v>
      </c>
      <c r="D125" s="12" t="s">
        <v>606</v>
      </c>
      <c r="E125" s="12" t="s">
        <v>312</v>
      </c>
      <c r="F125" s="30">
        <v>51</v>
      </c>
      <c r="G125" s="30">
        <v>584</v>
      </c>
      <c r="H125" s="71">
        <f>F125*RIEPILOGO!F$3</f>
        <v>1369.5352452499665</v>
      </c>
      <c r="I125" s="71">
        <f>G125*RIEPILOGO!D$3</f>
        <v>1551.6757321284397</v>
      </c>
      <c r="J125" s="71">
        <f>F125*RIEPILOGO!F$4</f>
        <v>779.8491198445283</v>
      </c>
      <c r="K125" s="71">
        <f>G125*RIEPILOGO!D$4</f>
        <v>852.9752102279796</v>
      </c>
      <c r="L125" s="72">
        <f t="shared" si="1"/>
        <v>4554.04</v>
      </c>
    </row>
    <row r="126" spans="1:12" ht="12.75">
      <c r="A126" s="10">
        <v>125</v>
      </c>
      <c r="B126" s="11" t="s">
        <v>607</v>
      </c>
      <c r="C126" s="12" t="s">
        <v>360</v>
      </c>
      <c r="D126" s="12" t="s">
        <v>608</v>
      </c>
      <c r="E126" s="12" t="s">
        <v>317</v>
      </c>
      <c r="F126" s="30">
        <v>76</v>
      </c>
      <c r="G126" s="30">
        <v>872</v>
      </c>
      <c r="H126" s="71">
        <f>F126*RIEPILOGO!F$3</f>
        <v>2040.876051745048</v>
      </c>
      <c r="I126" s="71">
        <f>G126*RIEPILOGO!D$3</f>
        <v>2316.8856822191774</v>
      </c>
      <c r="J126" s="71">
        <f>F126*RIEPILOGO!F$4</f>
        <v>1162.1281001604737</v>
      </c>
      <c r="K126" s="71">
        <f>G126*RIEPILOGO!D$4</f>
        <v>1273.6205193815038</v>
      </c>
      <c r="L126" s="72">
        <f t="shared" si="1"/>
        <v>6793.51</v>
      </c>
    </row>
    <row r="127" spans="1:12" ht="12.75">
      <c r="A127" s="10">
        <v>126</v>
      </c>
      <c r="B127" s="11" t="s">
        <v>609</v>
      </c>
      <c r="C127" s="12" t="s">
        <v>360</v>
      </c>
      <c r="D127" s="12" t="s">
        <v>610</v>
      </c>
      <c r="E127" s="12" t="s">
        <v>317</v>
      </c>
      <c r="F127" s="30">
        <v>58</v>
      </c>
      <c r="G127" s="30">
        <v>640</v>
      </c>
      <c r="H127" s="71">
        <f>F127*RIEPILOGO!F$3</f>
        <v>1557.5106710685893</v>
      </c>
      <c r="I127" s="71">
        <f>G127*RIEPILOGO!D$3</f>
        <v>1700.4665557571943</v>
      </c>
      <c r="J127" s="71">
        <f>F127*RIEPILOGO!F$4</f>
        <v>886.887234332993</v>
      </c>
      <c r="K127" s="71">
        <f>G127*RIEPILOGO!D$4</f>
        <v>934.7673536744982</v>
      </c>
      <c r="L127" s="72">
        <f t="shared" si="1"/>
        <v>5079.63</v>
      </c>
    </row>
    <row r="128" spans="1:12" ht="12.75">
      <c r="A128" s="10">
        <v>127</v>
      </c>
      <c r="B128" s="11" t="s">
        <v>611</v>
      </c>
      <c r="C128" s="12" t="s">
        <v>360</v>
      </c>
      <c r="D128" s="12" t="s">
        <v>612</v>
      </c>
      <c r="E128" s="12" t="s">
        <v>322</v>
      </c>
      <c r="F128" s="30">
        <v>39</v>
      </c>
      <c r="G128" s="30">
        <v>448</v>
      </c>
      <c r="H128" s="71">
        <f>F128*RIEPILOGO!F$3</f>
        <v>1047.2916581323273</v>
      </c>
      <c r="I128" s="71">
        <f>G128*RIEPILOGO!D$3</f>
        <v>1190.326589030036</v>
      </c>
      <c r="J128" s="71">
        <f>F128*RIEPILOGO!F$4</f>
        <v>596.3552092928746</v>
      </c>
      <c r="K128" s="71">
        <f>G128*RIEPILOGO!D$4</f>
        <v>654.3371475721488</v>
      </c>
      <c r="L128" s="72">
        <f t="shared" si="1"/>
        <v>3488.31</v>
      </c>
    </row>
    <row r="129" spans="1:12" ht="12.75">
      <c r="A129" s="10">
        <v>128</v>
      </c>
      <c r="B129" s="11" t="s">
        <v>613</v>
      </c>
      <c r="C129" s="12" t="s">
        <v>360</v>
      </c>
      <c r="D129" s="12" t="s">
        <v>614</v>
      </c>
      <c r="E129" s="12" t="s">
        <v>324</v>
      </c>
      <c r="F129" s="30">
        <v>59</v>
      </c>
      <c r="G129" s="30">
        <v>630</v>
      </c>
      <c r="H129" s="71">
        <f>F129*RIEPILOGO!F$3</f>
        <v>1584.3643033283925</v>
      </c>
      <c r="I129" s="71">
        <f>G129*RIEPILOGO!D$3</f>
        <v>1673.896765823488</v>
      </c>
      <c r="J129" s="71">
        <f>F129*RIEPILOGO!F$4</f>
        <v>902.1783935456308</v>
      </c>
      <c r="K129" s="71">
        <f>G129*RIEPILOGO!D$4</f>
        <v>920.1616137733341</v>
      </c>
      <c r="L129" s="72">
        <f t="shared" si="1"/>
        <v>5080.6</v>
      </c>
    </row>
    <row r="130" spans="1:12" ht="12.75">
      <c r="A130" s="10">
        <v>129</v>
      </c>
      <c r="B130" s="11" t="s">
        <v>615</v>
      </c>
      <c r="C130" s="12" t="s">
        <v>360</v>
      </c>
      <c r="D130" s="12" t="s">
        <v>616</v>
      </c>
      <c r="E130" s="12" t="s">
        <v>327</v>
      </c>
      <c r="F130" s="30">
        <v>57</v>
      </c>
      <c r="G130" s="30">
        <v>617</v>
      </c>
      <c r="H130" s="71">
        <f>F130*RIEPILOGO!F$3</f>
        <v>1530.657038808786</v>
      </c>
      <c r="I130" s="71">
        <f>G130*RIEPILOGO!D$3</f>
        <v>1639.3560389096701</v>
      </c>
      <c r="J130" s="71">
        <f>F130*RIEPILOGO!F$4</f>
        <v>871.5960751203552</v>
      </c>
      <c r="K130" s="71">
        <f>G130*RIEPILOGO!D$4</f>
        <v>901.1741519018209</v>
      </c>
      <c r="L130" s="72">
        <f t="shared" si="1"/>
        <v>4942.78</v>
      </c>
    </row>
    <row r="131" spans="1:12" ht="12.75">
      <c r="A131" s="10">
        <v>130</v>
      </c>
      <c r="B131" s="11" t="s">
        <v>617</v>
      </c>
      <c r="C131" s="12" t="s">
        <v>360</v>
      </c>
      <c r="D131" s="12" t="s">
        <v>618</v>
      </c>
      <c r="E131" s="12" t="s">
        <v>331</v>
      </c>
      <c r="F131" s="30">
        <v>53</v>
      </c>
      <c r="G131" s="30">
        <v>525</v>
      </c>
      <c r="H131" s="71">
        <f>F131*RIEPILOGO!F$3</f>
        <v>1423.242509769573</v>
      </c>
      <c r="I131" s="71">
        <f>G131*RIEPILOGO!D$3</f>
        <v>1394.9139715195734</v>
      </c>
      <c r="J131" s="71">
        <f>F131*RIEPILOGO!F$4</f>
        <v>810.431438269804</v>
      </c>
      <c r="K131" s="71">
        <f>G131*RIEPILOGO!D$4</f>
        <v>766.8013448111118</v>
      </c>
      <c r="L131" s="72">
        <f aca="true" t="shared" si="2" ref="L131:L144">ROUND(H131+I131+J131+K131,2)</f>
        <v>4395.39</v>
      </c>
    </row>
    <row r="132" spans="1:12" ht="12.75">
      <c r="A132" s="10">
        <v>131</v>
      </c>
      <c r="B132" s="11" t="s">
        <v>619</v>
      </c>
      <c r="C132" s="12" t="s">
        <v>360</v>
      </c>
      <c r="D132" s="12" t="s">
        <v>620</v>
      </c>
      <c r="E132" s="12" t="s">
        <v>333</v>
      </c>
      <c r="F132" s="30">
        <v>55</v>
      </c>
      <c r="G132" s="30">
        <v>726</v>
      </c>
      <c r="H132" s="71">
        <f>F132*RIEPILOGO!F$3</f>
        <v>1476.9497742891795</v>
      </c>
      <c r="I132" s="71">
        <f>G132*RIEPILOGO!D$3</f>
        <v>1928.9667491870673</v>
      </c>
      <c r="J132" s="71">
        <f>F132*RIEPILOGO!F$4</f>
        <v>841.0137566950796</v>
      </c>
      <c r="K132" s="71">
        <f>G132*RIEPILOGO!D$4</f>
        <v>1060.376716824509</v>
      </c>
      <c r="L132" s="72">
        <f t="shared" si="2"/>
        <v>5307.31</v>
      </c>
    </row>
    <row r="133" spans="1:12" ht="12.75">
      <c r="A133" s="10">
        <v>132</v>
      </c>
      <c r="B133" s="11" t="s">
        <v>621</v>
      </c>
      <c r="C133" s="12" t="s">
        <v>541</v>
      </c>
      <c r="D133" s="12" t="s">
        <v>622</v>
      </c>
      <c r="E133" s="12" t="s">
        <v>335</v>
      </c>
      <c r="F133" s="30">
        <v>65</v>
      </c>
      <c r="G133" s="30">
        <v>713</v>
      </c>
      <c r="H133" s="71">
        <f>F133*RIEPILOGO!F$3</f>
        <v>1745.4860968872122</v>
      </c>
      <c r="I133" s="71">
        <f>G133*RIEPILOGO!D$3</f>
        <v>1894.4260222732491</v>
      </c>
      <c r="J133" s="71">
        <f>F133*RIEPILOGO!F$4</f>
        <v>993.9253488214576</v>
      </c>
      <c r="K133" s="71">
        <f>G133*RIEPILOGO!D$4</f>
        <v>1041.3892549529955</v>
      </c>
      <c r="L133" s="72">
        <f t="shared" si="2"/>
        <v>5675.23</v>
      </c>
    </row>
    <row r="134" spans="1:12" ht="12.75">
      <c r="A134" s="10">
        <v>133</v>
      </c>
      <c r="B134" s="11" t="s">
        <v>623</v>
      </c>
      <c r="C134" s="12" t="s">
        <v>541</v>
      </c>
      <c r="D134" s="12" t="s">
        <v>624</v>
      </c>
      <c r="E134" s="12" t="s">
        <v>335</v>
      </c>
      <c r="F134" s="30">
        <v>59</v>
      </c>
      <c r="G134" s="30">
        <v>449</v>
      </c>
      <c r="H134" s="71">
        <f>F134*RIEPILOGO!F$3</f>
        <v>1584.3643033283925</v>
      </c>
      <c r="I134" s="71">
        <f>G134*RIEPILOGO!D$3</f>
        <v>1192.9835680234066</v>
      </c>
      <c r="J134" s="71">
        <f>F134*RIEPILOGO!F$4</f>
        <v>902.1783935456308</v>
      </c>
      <c r="K134" s="71">
        <f>G134*RIEPILOGO!D$4</f>
        <v>655.7977215622651</v>
      </c>
      <c r="L134" s="72">
        <f t="shared" si="2"/>
        <v>4335.32</v>
      </c>
    </row>
    <row r="135" spans="1:12" ht="12.75">
      <c r="A135" s="10">
        <v>134</v>
      </c>
      <c r="B135" s="11" t="s">
        <v>625</v>
      </c>
      <c r="C135" s="12" t="s">
        <v>360</v>
      </c>
      <c r="D135" s="12" t="s">
        <v>488</v>
      </c>
      <c r="E135" s="12" t="s">
        <v>335</v>
      </c>
      <c r="F135" s="30">
        <v>62</v>
      </c>
      <c r="G135" s="30">
        <v>661</v>
      </c>
      <c r="H135" s="71">
        <f>F135*RIEPILOGO!F$3</f>
        <v>1664.9252001078023</v>
      </c>
      <c r="I135" s="71">
        <f>G135*RIEPILOGO!D$3</f>
        <v>1756.2631146179772</v>
      </c>
      <c r="J135" s="71">
        <f>F135*RIEPILOGO!F$4</f>
        <v>948.0518711835442</v>
      </c>
      <c r="K135" s="71">
        <f>G135*RIEPILOGO!D$4</f>
        <v>965.4394074669426</v>
      </c>
      <c r="L135" s="72">
        <f t="shared" si="2"/>
        <v>5334.68</v>
      </c>
    </row>
    <row r="136" spans="1:12" ht="12.75">
      <c r="A136" s="10">
        <v>135</v>
      </c>
      <c r="B136" s="11" t="s">
        <v>626</v>
      </c>
      <c r="C136" s="12" t="s">
        <v>627</v>
      </c>
      <c r="D136" s="12" t="s">
        <v>628</v>
      </c>
      <c r="E136" s="12" t="s">
        <v>340</v>
      </c>
      <c r="F136" s="30">
        <v>58</v>
      </c>
      <c r="G136" s="30">
        <v>628</v>
      </c>
      <c r="H136" s="71">
        <f>F136*RIEPILOGO!F$3</f>
        <v>1557.5106710685893</v>
      </c>
      <c r="I136" s="71">
        <f>G136*RIEPILOGO!D$3</f>
        <v>1668.582807836747</v>
      </c>
      <c r="J136" s="71">
        <f>F136*RIEPILOGO!F$4</f>
        <v>886.887234332993</v>
      </c>
      <c r="K136" s="71">
        <f>G136*RIEPILOGO!D$4</f>
        <v>917.2404657931014</v>
      </c>
      <c r="L136" s="72">
        <f t="shared" si="2"/>
        <v>5030.22</v>
      </c>
    </row>
    <row r="137" spans="1:12" ht="12.75">
      <c r="A137" s="10">
        <v>136</v>
      </c>
      <c r="B137" s="11" t="s">
        <v>629</v>
      </c>
      <c r="C137" s="12" t="s">
        <v>541</v>
      </c>
      <c r="D137" s="12" t="s">
        <v>630</v>
      </c>
      <c r="E137" s="12" t="s">
        <v>631</v>
      </c>
      <c r="F137" s="30">
        <v>71</v>
      </c>
      <c r="G137" s="30">
        <v>615</v>
      </c>
      <c r="H137" s="71">
        <f>F137*RIEPILOGO!F$3</f>
        <v>1906.6078904460317</v>
      </c>
      <c r="I137" s="71">
        <f>G137*RIEPILOGO!D$3</f>
        <v>1634.0420809229288</v>
      </c>
      <c r="J137" s="71">
        <f>F137*RIEPILOGO!F$4</f>
        <v>1085.6723040972845</v>
      </c>
      <c r="K137" s="71">
        <f>G137*RIEPILOGO!D$4</f>
        <v>898.2530039215881</v>
      </c>
      <c r="L137" s="72">
        <f t="shared" si="2"/>
        <v>5524.58</v>
      </c>
    </row>
    <row r="138" spans="1:12" ht="12.75">
      <c r="A138" s="10">
        <v>137</v>
      </c>
      <c r="B138" s="11" t="s">
        <v>632</v>
      </c>
      <c r="C138" s="12" t="s">
        <v>360</v>
      </c>
      <c r="D138" s="12" t="s">
        <v>633</v>
      </c>
      <c r="E138" s="12" t="s">
        <v>340</v>
      </c>
      <c r="F138" s="30">
        <v>59</v>
      </c>
      <c r="G138" s="30">
        <v>700</v>
      </c>
      <c r="H138" s="71">
        <f>F138*RIEPILOGO!F$3</f>
        <v>1584.3643033283925</v>
      </c>
      <c r="I138" s="71">
        <f>G138*RIEPILOGO!D$3</f>
        <v>1859.8852953594312</v>
      </c>
      <c r="J138" s="71">
        <f>F138*RIEPILOGO!F$4</f>
        <v>902.1783935456308</v>
      </c>
      <c r="K138" s="71">
        <f>G138*RIEPILOGO!D$4</f>
        <v>1022.4017930814824</v>
      </c>
      <c r="L138" s="72">
        <f t="shared" si="2"/>
        <v>5368.83</v>
      </c>
    </row>
    <row r="139" spans="1:12" ht="12.75">
      <c r="A139" s="10">
        <v>138</v>
      </c>
      <c r="B139" s="11" t="s">
        <v>634</v>
      </c>
      <c r="C139" s="12" t="s">
        <v>360</v>
      </c>
      <c r="D139" s="12" t="s">
        <v>635</v>
      </c>
      <c r="E139" s="12" t="s">
        <v>340</v>
      </c>
      <c r="F139" s="30">
        <v>58</v>
      </c>
      <c r="G139" s="30">
        <v>571</v>
      </c>
      <c r="H139" s="71">
        <f>F139*RIEPILOGO!F$3</f>
        <v>1557.5106710685893</v>
      </c>
      <c r="I139" s="71">
        <f>G139*RIEPILOGO!D$3</f>
        <v>1517.1350052146217</v>
      </c>
      <c r="J139" s="71">
        <f>F139*RIEPILOGO!F$4</f>
        <v>886.887234332993</v>
      </c>
      <c r="K139" s="71">
        <f>G139*RIEPILOGO!D$4</f>
        <v>833.9877483564663</v>
      </c>
      <c r="L139" s="72">
        <f t="shared" si="2"/>
        <v>4795.52</v>
      </c>
    </row>
    <row r="140" spans="1:12" ht="12.75">
      <c r="A140" s="10">
        <v>139</v>
      </c>
      <c r="B140" s="11" t="s">
        <v>636</v>
      </c>
      <c r="C140" s="12" t="s">
        <v>360</v>
      </c>
      <c r="D140" s="12" t="s">
        <v>637</v>
      </c>
      <c r="E140" s="12" t="s">
        <v>340</v>
      </c>
      <c r="F140" s="30">
        <v>67</v>
      </c>
      <c r="G140" s="30">
        <v>544</v>
      </c>
      <c r="H140" s="71">
        <f>F140*RIEPILOGO!F$3</f>
        <v>1799.1933614068187</v>
      </c>
      <c r="I140" s="71">
        <f>G140*RIEPILOGO!D$3</f>
        <v>1445.396572393615</v>
      </c>
      <c r="J140" s="71">
        <f>F140*RIEPILOGO!F$4</f>
        <v>1024.5076672467333</v>
      </c>
      <c r="K140" s="71">
        <f>G140*RIEPILOGO!D$4</f>
        <v>794.5522506233235</v>
      </c>
      <c r="L140" s="72">
        <f t="shared" si="2"/>
        <v>5063.65</v>
      </c>
    </row>
    <row r="141" spans="1:12" ht="12.75">
      <c r="A141" s="10">
        <v>140</v>
      </c>
      <c r="B141" s="11" t="s">
        <v>638</v>
      </c>
      <c r="C141" s="12" t="s">
        <v>360</v>
      </c>
      <c r="D141" s="12" t="s">
        <v>639</v>
      </c>
      <c r="E141" s="12" t="s">
        <v>340</v>
      </c>
      <c r="F141" s="30">
        <v>40</v>
      </c>
      <c r="G141" s="30">
        <v>313</v>
      </c>
      <c r="H141" s="71">
        <f>F141*RIEPILOGO!F$3</f>
        <v>1074.1452903921304</v>
      </c>
      <c r="I141" s="71">
        <f>G141*RIEPILOGO!D$3</f>
        <v>831.6344249250028</v>
      </c>
      <c r="J141" s="71">
        <f>F141*RIEPILOGO!F$4</f>
        <v>611.6463685055124</v>
      </c>
      <c r="K141" s="71">
        <f>G141*RIEPILOGO!D$4</f>
        <v>457.1596589064343</v>
      </c>
      <c r="L141" s="72">
        <f t="shared" si="2"/>
        <v>2974.59</v>
      </c>
    </row>
    <row r="142" spans="1:12" ht="12.75">
      <c r="A142" s="10">
        <v>141</v>
      </c>
      <c r="B142" s="11" t="s">
        <v>640</v>
      </c>
      <c r="C142" s="12" t="s">
        <v>360</v>
      </c>
      <c r="D142" s="12" t="s">
        <v>641</v>
      </c>
      <c r="E142" s="12" t="s">
        <v>352</v>
      </c>
      <c r="F142" s="30">
        <v>53</v>
      </c>
      <c r="G142" s="30">
        <v>581</v>
      </c>
      <c r="H142" s="71">
        <f>F142*RIEPILOGO!F$3</f>
        <v>1423.242509769573</v>
      </c>
      <c r="I142" s="71">
        <f>G142*RIEPILOGO!D$3</f>
        <v>1543.704795148328</v>
      </c>
      <c r="J142" s="71">
        <f>F142*RIEPILOGO!F$4</f>
        <v>810.431438269804</v>
      </c>
      <c r="K142" s="71">
        <f>G142*RIEPILOGO!D$4</f>
        <v>848.5934882576304</v>
      </c>
      <c r="L142" s="72">
        <f t="shared" si="2"/>
        <v>4625.97</v>
      </c>
    </row>
    <row r="143" spans="1:12" ht="12.75">
      <c r="A143" s="10">
        <v>142</v>
      </c>
      <c r="B143" s="11" t="s">
        <v>642</v>
      </c>
      <c r="C143" s="12" t="s">
        <v>360</v>
      </c>
      <c r="D143" s="12" t="s">
        <v>643</v>
      </c>
      <c r="E143" s="12" t="s">
        <v>355</v>
      </c>
      <c r="F143" s="30">
        <v>50</v>
      </c>
      <c r="G143" s="30">
        <v>620</v>
      </c>
      <c r="H143" s="71">
        <f>F143*RIEPILOGO!F$3</f>
        <v>1342.681612990163</v>
      </c>
      <c r="I143" s="71">
        <f>G143*RIEPILOGO!D$3</f>
        <v>1647.326975889782</v>
      </c>
      <c r="J143" s="71">
        <f>F143*RIEPILOGO!F$4</f>
        <v>764.5579606318905</v>
      </c>
      <c r="K143" s="71">
        <f>G143*RIEPILOGO!D$4</f>
        <v>905.5558738721701</v>
      </c>
      <c r="L143" s="72">
        <f t="shared" si="2"/>
        <v>4660.12</v>
      </c>
    </row>
    <row r="144" spans="1:12" ht="12.75">
      <c r="A144" s="10">
        <v>143</v>
      </c>
      <c r="B144" s="11" t="s">
        <v>644</v>
      </c>
      <c r="C144" s="12" t="s">
        <v>360</v>
      </c>
      <c r="D144" s="12" t="s">
        <v>645</v>
      </c>
      <c r="E144" s="12" t="s">
        <v>355</v>
      </c>
      <c r="F144" s="30">
        <v>53</v>
      </c>
      <c r="G144" s="30">
        <v>667</v>
      </c>
      <c r="H144" s="71">
        <f>F144*RIEPILOGO!F$3</f>
        <v>1423.242509769573</v>
      </c>
      <c r="I144" s="71">
        <f>G144*RIEPILOGO!D$3</f>
        <v>1772.204988578201</v>
      </c>
      <c r="J144" s="71">
        <f>F144*RIEPILOGO!F$4</f>
        <v>810.431438269804</v>
      </c>
      <c r="K144" s="71">
        <f>G144*RIEPILOGO!D$4</f>
        <v>974.2028514076411</v>
      </c>
      <c r="L144" s="72">
        <f t="shared" si="2"/>
        <v>4980.08</v>
      </c>
    </row>
    <row r="145" spans="5:12" ht="12.75">
      <c r="E145" s="70" t="s">
        <v>1310</v>
      </c>
      <c r="F145" s="30">
        <f aca="true" t="shared" si="3" ref="F145:L145">SUM(F2:F144)</f>
        <v>8507</v>
      </c>
      <c r="G145" s="30">
        <f t="shared" si="3"/>
        <v>87461</v>
      </c>
      <c r="H145" s="72">
        <f t="shared" si="3"/>
        <v>228443.84963414632</v>
      </c>
      <c r="I145" s="72">
        <f t="shared" si="3"/>
        <v>232382.03973918737</v>
      </c>
      <c r="J145" s="72">
        <f t="shared" si="3"/>
        <v>130081.89142190988</v>
      </c>
      <c r="K145" s="72">
        <f t="shared" si="3"/>
        <v>127743.26174957077</v>
      </c>
      <c r="L145" s="72">
        <f t="shared" si="3"/>
        <v>718651.05</v>
      </c>
    </row>
  </sheetData>
  <printOptions gridLines="1" horizontalCentered="1"/>
  <pageMargins left="0" right="0" top="0.984251968503937" bottom="0.984251968503937" header="0.31496062992125984" footer="0.5118110236220472"/>
  <pageSetup horizontalDpi="600" verticalDpi="600" orientation="landscape" paperSize="9" scale="85" r:id="rId1"/>
  <headerFooter alignWithMargins="0">
    <oddHeader xml:space="preserve">&amp;C&amp;"Arial,Grassetto"MINISTERO DELL'ISTRUZIONE 
&amp;"Arial,Normale"UFFICIO SCOLASTICO REGIONALE PER LA CAMPANIA
Ufficio VII - Amministrazione e Gestione delle Risorse Finanziarie 
POF anno scolastico 2005-2006 </oddHeader>
    <oddFooter>&amp;L&amp;F
&amp;A
&amp;CPag.&amp;P di &amp;N&amp;RIL DIRIGENTE   . 
Giuseppe De Colibus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0"/>
  <sheetViews>
    <sheetView zoomScale="75" zoomScaleNormal="75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activeCellId="1" sqref="A1:IV1 F2"/>
    </sheetView>
  </sheetViews>
  <sheetFormatPr defaultColWidth="9.140625" defaultRowHeight="12.75"/>
  <cols>
    <col min="1" max="1" width="3.57421875" style="0" bestFit="1" customWidth="1"/>
    <col min="2" max="2" width="12.421875" style="0" bestFit="1" customWidth="1"/>
    <col min="3" max="3" width="9.28125" style="0" bestFit="1" customWidth="1"/>
    <col min="4" max="4" width="23.28125" style="0" bestFit="1" customWidth="1"/>
    <col min="5" max="5" width="27.140625" style="0" bestFit="1" customWidth="1"/>
    <col min="8" max="12" width="11.28125" style="0" bestFit="1" customWidth="1"/>
  </cols>
  <sheetData>
    <row r="1" spans="1:12" ht="38.25">
      <c r="A1" s="13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30" t="s">
        <v>1280</v>
      </c>
      <c r="G1" s="30" t="s">
        <v>1281</v>
      </c>
      <c r="H1" s="66" t="s">
        <v>1326</v>
      </c>
      <c r="I1" s="66" t="s">
        <v>1327</v>
      </c>
      <c r="J1" s="66" t="s">
        <v>1328</v>
      </c>
      <c r="K1" s="66" t="s">
        <v>1329</v>
      </c>
      <c r="L1" s="66" t="s">
        <v>1330</v>
      </c>
    </row>
    <row r="2" spans="1:12" ht="12.75">
      <c r="A2" s="13">
        <v>1</v>
      </c>
      <c r="B2" s="13" t="s">
        <v>646</v>
      </c>
      <c r="C2" s="13" t="s">
        <v>647</v>
      </c>
      <c r="D2" s="13" t="s">
        <v>648</v>
      </c>
      <c r="E2" s="13" t="s">
        <v>0</v>
      </c>
      <c r="F2" s="30">
        <v>85</v>
      </c>
      <c r="G2" s="30">
        <v>915</v>
      </c>
      <c r="H2" s="71">
        <f>F2*RIEPILOGO!F$3</f>
        <v>2282.558742083277</v>
      </c>
      <c r="I2" s="71">
        <f>G2*RIEPILOGO!D$3</f>
        <v>2431.1357789341137</v>
      </c>
      <c r="J2" s="71">
        <f>F2*RIEPILOGO!F$4</f>
        <v>1299.7485330742138</v>
      </c>
      <c r="K2" s="71">
        <f>G2*RIEPILOGO!D$4</f>
        <v>1336.4252009565091</v>
      </c>
      <c r="L2" s="72">
        <f>ROUND(H2+I2+J2+K2,2)</f>
        <v>7349.87</v>
      </c>
    </row>
    <row r="3" spans="1:12" ht="12.75">
      <c r="A3" s="4">
        <v>2</v>
      </c>
      <c r="B3" s="4" t="s">
        <v>649</v>
      </c>
      <c r="C3" s="4" t="s">
        <v>647</v>
      </c>
      <c r="D3" s="4" t="s">
        <v>650</v>
      </c>
      <c r="E3" s="4" t="s">
        <v>0</v>
      </c>
      <c r="F3" s="30">
        <v>100</v>
      </c>
      <c r="G3" s="30">
        <v>1040</v>
      </c>
      <c r="H3" s="71">
        <f>F3*RIEPILOGO!F$3</f>
        <v>2685.363225980326</v>
      </c>
      <c r="I3" s="71">
        <f>G3*RIEPILOGO!D$3</f>
        <v>2763.2581531054407</v>
      </c>
      <c r="J3" s="71">
        <f>F3*RIEPILOGO!F$4</f>
        <v>1529.115921263781</v>
      </c>
      <c r="K3" s="71">
        <f>G3*RIEPILOGO!D$4</f>
        <v>1518.9969497210595</v>
      </c>
      <c r="L3" s="72">
        <f aca="true" t="shared" si="0" ref="L3:L66">ROUND(H3+I3+J3+K3,2)</f>
        <v>8496.73</v>
      </c>
    </row>
    <row r="4" spans="1:12" ht="12.75">
      <c r="A4" s="4">
        <v>3</v>
      </c>
      <c r="B4" s="4" t="s">
        <v>651</v>
      </c>
      <c r="C4" s="4" t="s">
        <v>647</v>
      </c>
      <c r="D4" s="4" t="s">
        <v>652</v>
      </c>
      <c r="E4" s="4" t="s">
        <v>0</v>
      </c>
      <c r="F4" s="30">
        <v>71</v>
      </c>
      <c r="G4" s="30">
        <v>715</v>
      </c>
      <c r="H4" s="71">
        <f>F4*RIEPILOGO!F$3</f>
        <v>1906.6078904460317</v>
      </c>
      <c r="I4" s="71">
        <f>G4*RIEPILOGO!D$3</f>
        <v>1899.7399802599905</v>
      </c>
      <c r="J4" s="71">
        <f>F4*RIEPILOGO!F$4</f>
        <v>1085.6723040972845</v>
      </c>
      <c r="K4" s="71">
        <f>G4*RIEPILOGO!D$4</f>
        <v>1044.3104029332285</v>
      </c>
      <c r="L4" s="72">
        <f t="shared" si="0"/>
        <v>5936.33</v>
      </c>
    </row>
    <row r="5" spans="1:12" ht="12.75">
      <c r="A5" s="4">
        <v>4</v>
      </c>
      <c r="B5" s="4" t="s">
        <v>653</v>
      </c>
      <c r="C5" s="4" t="s">
        <v>647</v>
      </c>
      <c r="D5" s="4" t="s">
        <v>654</v>
      </c>
      <c r="E5" s="4" t="s">
        <v>0</v>
      </c>
      <c r="F5" s="30">
        <v>66</v>
      </c>
      <c r="G5" s="30">
        <v>544</v>
      </c>
      <c r="H5" s="71">
        <f>F5*RIEPILOGO!F$3</f>
        <v>1772.3397291470153</v>
      </c>
      <c r="I5" s="71">
        <f>G5*RIEPILOGO!D$3</f>
        <v>1445.396572393615</v>
      </c>
      <c r="J5" s="71">
        <f>F5*RIEPILOGO!F$4</f>
        <v>1009.2165080340955</v>
      </c>
      <c r="K5" s="71">
        <f>G5*RIEPILOGO!D$4</f>
        <v>794.5522506233235</v>
      </c>
      <c r="L5" s="72">
        <f t="shared" si="0"/>
        <v>5021.51</v>
      </c>
    </row>
    <row r="6" spans="1:12" ht="12.75">
      <c r="A6" s="13">
        <v>5</v>
      </c>
      <c r="B6" s="13" t="s">
        <v>655</v>
      </c>
      <c r="C6" s="13" t="s">
        <v>647</v>
      </c>
      <c r="D6" s="13" t="s">
        <v>656</v>
      </c>
      <c r="E6" s="13" t="s">
        <v>0</v>
      </c>
      <c r="F6" s="30">
        <v>86</v>
      </c>
      <c r="G6" s="30">
        <v>767</v>
      </c>
      <c r="H6" s="71">
        <f>F6*RIEPILOGO!F$3</f>
        <v>2309.4123743430805</v>
      </c>
      <c r="I6" s="71">
        <f>G6*RIEPILOGO!D$3</f>
        <v>2037.9028879152625</v>
      </c>
      <c r="J6" s="71">
        <f>F6*RIEPILOGO!F$4</f>
        <v>1315.0396922868517</v>
      </c>
      <c r="K6" s="71">
        <f>G6*RIEPILOGO!D$4</f>
        <v>1120.2602504192814</v>
      </c>
      <c r="L6" s="72">
        <f t="shared" si="0"/>
        <v>6782.62</v>
      </c>
    </row>
    <row r="7" spans="1:12" ht="12.75">
      <c r="A7" s="13">
        <v>6</v>
      </c>
      <c r="B7" s="13" t="s">
        <v>657</v>
      </c>
      <c r="C7" s="13" t="s">
        <v>647</v>
      </c>
      <c r="D7" s="13" t="s">
        <v>658</v>
      </c>
      <c r="E7" s="13" t="s">
        <v>0</v>
      </c>
      <c r="F7" s="30">
        <v>65</v>
      </c>
      <c r="G7" s="30">
        <v>552</v>
      </c>
      <c r="H7" s="71">
        <f>F7*RIEPILOGO!F$3</f>
        <v>1745.4860968872122</v>
      </c>
      <c r="I7" s="71">
        <f>G7*RIEPILOGO!D$3</f>
        <v>1466.65240434058</v>
      </c>
      <c r="J7" s="71">
        <f>F7*RIEPILOGO!F$4</f>
        <v>993.9253488214576</v>
      </c>
      <c r="K7" s="71">
        <f>G7*RIEPILOGO!D$4</f>
        <v>806.2368425442547</v>
      </c>
      <c r="L7" s="72">
        <f t="shared" si="0"/>
        <v>5012.3</v>
      </c>
    </row>
    <row r="8" spans="1:12" ht="12.75">
      <c r="A8" s="13">
        <v>7</v>
      </c>
      <c r="B8" s="13" t="s">
        <v>659</v>
      </c>
      <c r="C8" s="13" t="s">
        <v>647</v>
      </c>
      <c r="D8" s="13" t="s">
        <v>660</v>
      </c>
      <c r="E8" s="13" t="s">
        <v>0</v>
      </c>
      <c r="F8" s="30">
        <v>86</v>
      </c>
      <c r="G8" s="30">
        <v>827</v>
      </c>
      <c r="H8" s="71">
        <f>F8*RIEPILOGO!F$3</f>
        <v>2309.4123743430805</v>
      </c>
      <c r="I8" s="71">
        <f>G8*RIEPILOGO!D$3</f>
        <v>2197.3216275174996</v>
      </c>
      <c r="J8" s="71">
        <f>F8*RIEPILOGO!F$4</f>
        <v>1315.0396922868517</v>
      </c>
      <c r="K8" s="71">
        <f>G8*RIEPILOGO!D$4</f>
        <v>1207.8946898262657</v>
      </c>
      <c r="L8" s="72">
        <f t="shared" si="0"/>
        <v>7029.67</v>
      </c>
    </row>
    <row r="9" spans="1:12" ht="12.75">
      <c r="A9" s="13">
        <v>8</v>
      </c>
      <c r="B9" s="13" t="s">
        <v>661</v>
      </c>
      <c r="C9" s="13" t="s">
        <v>647</v>
      </c>
      <c r="D9" s="13" t="s">
        <v>662</v>
      </c>
      <c r="E9" s="13" t="s">
        <v>0</v>
      </c>
      <c r="F9" s="30">
        <v>94</v>
      </c>
      <c r="G9" s="30">
        <v>919</v>
      </c>
      <c r="H9" s="71">
        <f>F9*RIEPILOGO!F$3</f>
        <v>2524.2414324215065</v>
      </c>
      <c r="I9" s="71">
        <f>G9*RIEPILOGO!D$3</f>
        <v>2441.7636949075963</v>
      </c>
      <c r="J9" s="71">
        <f>F9*RIEPILOGO!F$4</f>
        <v>1437.3689659879542</v>
      </c>
      <c r="K9" s="71">
        <f>G9*RIEPILOGO!D$4</f>
        <v>1342.2674969169748</v>
      </c>
      <c r="L9" s="72">
        <f t="shared" si="0"/>
        <v>7745.64</v>
      </c>
    </row>
    <row r="10" spans="1:12" ht="12.75">
      <c r="A10" s="13">
        <v>9</v>
      </c>
      <c r="B10" s="13" t="s">
        <v>663</v>
      </c>
      <c r="C10" s="13" t="s">
        <v>647</v>
      </c>
      <c r="D10" s="13" t="s">
        <v>664</v>
      </c>
      <c r="E10" s="13" t="s">
        <v>0</v>
      </c>
      <c r="F10" s="30">
        <v>80</v>
      </c>
      <c r="G10" s="30">
        <v>830</v>
      </c>
      <c r="H10" s="71">
        <f>F10*RIEPILOGO!F$3</f>
        <v>2148.290580784261</v>
      </c>
      <c r="I10" s="71">
        <f>G10*RIEPILOGO!D$3</f>
        <v>2205.2925644976112</v>
      </c>
      <c r="J10" s="71">
        <f>F10*RIEPILOGO!F$4</f>
        <v>1223.2927370110249</v>
      </c>
      <c r="K10" s="71">
        <f>G10*RIEPILOGO!D$4</f>
        <v>1212.2764117966149</v>
      </c>
      <c r="L10" s="72">
        <f t="shared" si="0"/>
        <v>6789.15</v>
      </c>
    </row>
    <row r="11" spans="1:12" ht="12.75">
      <c r="A11" s="13">
        <v>10</v>
      </c>
      <c r="B11" s="13" t="s">
        <v>665</v>
      </c>
      <c r="C11" s="13" t="s">
        <v>647</v>
      </c>
      <c r="D11" s="13" t="s">
        <v>666</v>
      </c>
      <c r="E11" s="13" t="s">
        <v>0</v>
      </c>
      <c r="F11" s="30">
        <v>82</v>
      </c>
      <c r="G11" s="30">
        <v>882</v>
      </c>
      <c r="H11" s="71">
        <f>F11*RIEPILOGO!F$3</f>
        <v>2201.9978453038675</v>
      </c>
      <c r="I11" s="71">
        <f>G11*RIEPILOGO!D$3</f>
        <v>2343.4554721528834</v>
      </c>
      <c r="J11" s="71">
        <f>F11*RIEPILOGO!F$4</f>
        <v>1253.8750554363005</v>
      </c>
      <c r="K11" s="71">
        <f>G11*RIEPILOGO!D$4</f>
        <v>1288.2262592826678</v>
      </c>
      <c r="L11" s="72">
        <f t="shared" si="0"/>
        <v>7087.55</v>
      </c>
    </row>
    <row r="12" spans="1:12" ht="12.75">
      <c r="A12" s="13">
        <v>11</v>
      </c>
      <c r="B12" s="13" t="s">
        <v>667</v>
      </c>
      <c r="C12" s="13" t="s">
        <v>647</v>
      </c>
      <c r="D12" s="13" t="s">
        <v>668</v>
      </c>
      <c r="E12" s="13" t="s">
        <v>0</v>
      </c>
      <c r="F12" s="30">
        <v>71</v>
      </c>
      <c r="G12" s="30">
        <v>742</v>
      </c>
      <c r="H12" s="71">
        <f>F12*RIEPILOGO!F$3</f>
        <v>1906.6078904460317</v>
      </c>
      <c r="I12" s="71">
        <f>G12*RIEPILOGO!D$3</f>
        <v>1971.4784130809971</v>
      </c>
      <c r="J12" s="71">
        <f>F12*RIEPILOGO!F$4</f>
        <v>1085.6723040972845</v>
      </c>
      <c r="K12" s="71">
        <f>G12*RIEPILOGO!D$4</f>
        <v>1083.7459006663714</v>
      </c>
      <c r="L12" s="72">
        <f t="shared" si="0"/>
        <v>6047.5</v>
      </c>
    </row>
    <row r="13" spans="1:12" ht="12.75">
      <c r="A13" s="4">
        <v>12</v>
      </c>
      <c r="B13" s="4" t="s">
        <v>669</v>
      </c>
      <c r="C13" s="4" t="s">
        <v>647</v>
      </c>
      <c r="D13" s="4" t="s">
        <v>670</v>
      </c>
      <c r="E13" s="4" t="s">
        <v>0</v>
      </c>
      <c r="F13" s="30">
        <v>81</v>
      </c>
      <c r="G13" s="30">
        <v>924</v>
      </c>
      <c r="H13" s="71">
        <f>F13*RIEPILOGO!F$3</f>
        <v>2175.144213044064</v>
      </c>
      <c r="I13" s="71">
        <f>G13*RIEPILOGO!D$3</f>
        <v>2455.048589874449</v>
      </c>
      <c r="J13" s="71">
        <f>F13*RIEPILOGO!F$4</f>
        <v>1238.5838962236626</v>
      </c>
      <c r="K13" s="71">
        <f>G13*RIEPILOGO!D$4</f>
        <v>1349.5703668675567</v>
      </c>
      <c r="L13" s="72">
        <f t="shared" si="0"/>
        <v>7218.35</v>
      </c>
    </row>
    <row r="14" spans="1:12" ht="12.75">
      <c r="A14" s="4">
        <v>13</v>
      </c>
      <c r="B14" s="4" t="s">
        <v>671</v>
      </c>
      <c r="C14" s="4" t="s">
        <v>647</v>
      </c>
      <c r="D14" s="4" t="s">
        <v>672</v>
      </c>
      <c r="E14" s="4" t="s">
        <v>0</v>
      </c>
      <c r="F14" s="30">
        <v>72</v>
      </c>
      <c r="G14" s="30">
        <v>726</v>
      </c>
      <c r="H14" s="71">
        <f>F14*RIEPILOGO!F$3</f>
        <v>1933.4615227058348</v>
      </c>
      <c r="I14" s="71">
        <f>G14*RIEPILOGO!D$3</f>
        <v>1928.9667491870673</v>
      </c>
      <c r="J14" s="71">
        <f>F14*RIEPILOGO!F$4</f>
        <v>1100.9634633099224</v>
      </c>
      <c r="K14" s="71">
        <f>G14*RIEPILOGO!D$4</f>
        <v>1060.376716824509</v>
      </c>
      <c r="L14" s="72">
        <f t="shared" si="0"/>
        <v>6023.77</v>
      </c>
    </row>
    <row r="15" spans="1:12" ht="12.75">
      <c r="A15" s="13">
        <v>14</v>
      </c>
      <c r="B15" s="13" t="s">
        <v>673</v>
      </c>
      <c r="C15" s="13" t="s">
        <v>647</v>
      </c>
      <c r="D15" s="13" t="s">
        <v>674</v>
      </c>
      <c r="E15" s="13" t="s">
        <v>0</v>
      </c>
      <c r="F15" s="30">
        <v>59</v>
      </c>
      <c r="G15" s="30">
        <v>550</v>
      </c>
      <c r="H15" s="71">
        <f>F15*RIEPILOGO!F$3</f>
        <v>1584.3643033283925</v>
      </c>
      <c r="I15" s="71">
        <f>G15*RIEPILOGO!D$3</f>
        <v>1461.338446353839</v>
      </c>
      <c r="J15" s="71">
        <f>F15*RIEPILOGO!F$4</f>
        <v>902.1783935456308</v>
      </c>
      <c r="K15" s="71">
        <f>G15*RIEPILOGO!D$4</f>
        <v>803.3156945640219</v>
      </c>
      <c r="L15" s="72">
        <f t="shared" si="0"/>
        <v>4751.2</v>
      </c>
    </row>
    <row r="16" spans="1:12" ht="12.75">
      <c r="A16" s="13">
        <v>15</v>
      </c>
      <c r="B16" s="13" t="s">
        <v>675</v>
      </c>
      <c r="C16" s="13" t="s">
        <v>647</v>
      </c>
      <c r="D16" s="13" t="s">
        <v>676</v>
      </c>
      <c r="E16" s="13" t="s">
        <v>0</v>
      </c>
      <c r="F16" s="30">
        <v>72</v>
      </c>
      <c r="G16" s="30">
        <v>680</v>
      </c>
      <c r="H16" s="71">
        <f>F16*RIEPILOGO!F$3</f>
        <v>1933.4615227058348</v>
      </c>
      <c r="I16" s="71">
        <f>G16*RIEPILOGO!D$3</f>
        <v>1806.745715492019</v>
      </c>
      <c r="J16" s="71">
        <f>F16*RIEPILOGO!F$4</f>
        <v>1100.9634633099224</v>
      </c>
      <c r="K16" s="71">
        <f>G16*RIEPILOGO!D$4</f>
        <v>993.1903132791543</v>
      </c>
      <c r="L16" s="72">
        <f t="shared" si="0"/>
        <v>5834.36</v>
      </c>
    </row>
    <row r="17" spans="1:12" ht="12.75">
      <c r="A17" s="13">
        <v>16</v>
      </c>
      <c r="B17" s="13" t="s">
        <v>677</v>
      </c>
      <c r="C17" s="13" t="s">
        <v>647</v>
      </c>
      <c r="D17" s="13" t="s">
        <v>678</v>
      </c>
      <c r="E17" s="13" t="s">
        <v>0</v>
      </c>
      <c r="F17" s="30">
        <v>81</v>
      </c>
      <c r="G17" s="30">
        <v>908</v>
      </c>
      <c r="H17" s="71">
        <f>F17*RIEPILOGO!F$3</f>
        <v>2175.144213044064</v>
      </c>
      <c r="I17" s="71">
        <f>G17*RIEPILOGO!D$3</f>
        <v>2412.5369259805193</v>
      </c>
      <c r="J17" s="71">
        <f>F17*RIEPILOGO!F$4</f>
        <v>1238.5838962236626</v>
      </c>
      <c r="K17" s="71">
        <f>G17*RIEPILOGO!D$4</f>
        <v>1326.2011830256943</v>
      </c>
      <c r="L17" s="72">
        <f t="shared" si="0"/>
        <v>7152.47</v>
      </c>
    </row>
    <row r="18" spans="1:12" ht="12.75">
      <c r="A18" s="13">
        <v>17</v>
      </c>
      <c r="B18" s="13" t="s">
        <v>679</v>
      </c>
      <c r="C18" s="13" t="s">
        <v>647</v>
      </c>
      <c r="D18" s="13" t="s">
        <v>680</v>
      </c>
      <c r="E18" s="13" t="s">
        <v>0</v>
      </c>
      <c r="F18" s="30">
        <v>84</v>
      </c>
      <c r="G18" s="30">
        <v>873</v>
      </c>
      <c r="H18" s="71">
        <f>F18*RIEPILOGO!F$3</f>
        <v>2255.7051098234742</v>
      </c>
      <c r="I18" s="71">
        <f>G18*RIEPILOGO!D$3</f>
        <v>2319.542661212548</v>
      </c>
      <c r="J18" s="71">
        <f>F18*RIEPILOGO!F$4</f>
        <v>1284.4573738615761</v>
      </c>
      <c r="K18" s="71">
        <f>G18*RIEPILOGO!D$4</f>
        <v>1275.0810933716202</v>
      </c>
      <c r="L18" s="72">
        <f t="shared" si="0"/>
        <v>7134.79</v>
      </c>
    </row>
    <row r="19" spans="1:12" ht="12.75">
      <c r="A19" s="4">
        <v>18</v>
      </c>
      <c r="B19" s="4" t="s">
        <v>681</v>
      </c>
      <c r="C19" s="4" t="s">
        <v>647</v>
      </c>
      <c r="D19" s="4" t="s">
        <v>682</v>
      </c>
      <c r="E19" s="4" t="s">
        <v>0</v>
      </c>
      <c r="F19" s="30">
        <v>47</v>
      </c>
      <c r="G19" s="30">
        <v>403</v>
      </c>
      <c r="H19" s="71">
        <f>F19*RIEPILOGO!F$3</f>
        <v>1262.1207162107532</v>
      </c>
      <c r="I19" s="71">
        <f>G19*RIEPILOGO!D$3</f>
        <v>1070.7625343283582</v>
      </c>
      <c r="J19" s="71">
        <f>F19*RIEPILOGO!F$4</f>
        <v>718.6844829939771</v>
      </c>
      <c r="K19" s="71">
        <f>G19*RIEPILOGO!D$4</f>
        <v>588.6113180169106</v>
      </c>
      <c r="L19" s="72">
        <f t="shared" si="0"/>
        <v>3640.18</v>
      </c>
    </row>
    <row r="20" spans="1:12" ht="12.75">
      <c r="A20" s="13">
        <v>19</v>
      </c>
      <c r="B20" s="13" t="s">
        <v>683</v>
      </c>
      <c r="C20" s="13" t="s">
        <v>647</v>
      </c>
      <c r="D20" s="13" t="s">
        <v>684</v>
      </c>
      <c r="E20" s="13" t="s">
        <v>0</v>
      </c>
      <c r="F20" s="30">
        <v>103</v>
      </c>
      <c r="G20" s="30">
        <v>885</v>
      </c>
      <c r="H20" s="71">
        <f>F20*RIEPILOGO!F$3</f>
        <v>2765.924122759736</v>
      </c>
      <c r="I20" s="71">
        <f>G20*RIEPILOGO!D$3</f>
        <v>2351.426409132995</v>
      </c>
      <c r="J20" s="71">
        <f>F20*RIEPILOGO!F$4</f>
        <v>1574.9893989016944</v>
      </c>
      <c r="K20" s="71">
        <f>G20*RIEPILOGO!D$4</f>
        <v>1292.607981253017</v>
      </c>
      <c r="L20" s="72">
        <f t="shared" si="0"/>
        <v>7984.95</v>
      </c>
    </row>
    <row r="21" spans="1:12" ht="12.75">
      <c r="A21" s="4">
        <v>20</v>
      </c>
      <c r="B21" s="4" t="s">
        <v>685</v>
      </c>
      <c r="C21" s="4" t="s">
        <v>647</v>
      </c>
      <c r="D21" s="4" t="s">
        <v>686</v>
      </c>
      <c r="E21" s="4" t="s">
        <v>0</v>
      </c>
      <c r="F21" s="30">
        <v>92</v>
      </c>
      <c r="G21" s="30">
        <v>978</v>
      </c>
      <c r="H21" s="71">
        <f>F21*RIEPILOGO!F$3</f>
        <v>2470.5341679019</v>
      </c>
      <c r="I21" s="71">
        <f>G21*RIEPILOGO!D$3</f>
        <v>2598.5254555164624</v>
      </c>
      <c r="J21" s="71">
        <f>F21*RIEPILOGO!F$4</f>
        <v>1406.7866475626786</v>
      </c>
      <c r="K21" s="71">
        <f>G21*RIEPILOGO!D$4</f>
        <v>1428.4413623338426</v>
      </c>
      <c r="L21" s="72">
        <f t="shared" si="0"/>
        <v>7904.29</v>
      </c>
    </row>
    <row r="22" spans="1:12" ht="12.75">
      <c r="A22" s="4">
        <v>21</v>
      </c>
      <c r="B22" s="4" t="s">
        <v>687</v>
      </c>
      <c r="C22" s="4" t="s">
        <v>647</v>
      </c>
      <c r="D22" s="4" t="s">
        <v>688</v>
      </c>
      <c r="E22" s="4" t="s">
        <v>0</v>
      </c>
      <c r="F22" s="30">
        <v>59</v>
      </c>
      <c r="G22" s="30">
        <v>767</v>
      </c>
      <c r="H22" s="71">
        <f>F22*RIEPILOGO!F$3</f>
        <v>1584.3643033283925</v>
      </c>
      <c r="I22" s="71">
        <f>G22*RIEPILOGO!D$3</f>
        <v>2037.9028879152625</v>
      </c>
      <c r="J22" s="71">
        <f>F22*RIEPILOGO!F$4</f>
        <v>902.1783935456308</v>
      </c>
      <c r="K22" s="71">
        <f>G22*RIEPILOGO!D$4</f>
        <v>1120.2602504192814</v>
      </c>
      <c r="L22" s="72">
        <f t="shared" si="0"/>
        <v>5644.71</v>
      </c>
    </row>
    <row r="23" spans="1:12" ht="12.75">
      <c r="A23" s="4">
        <v>22</v>
      </c>
      <c r="B23" s="4" t="s">
        <v>689</v>
      </c>
      <c r="C23" s="4" t="s">
        <v>647</v>
      </c>
      <c r="D23" s="4" t="s">
        <v>690</v>
      </c>
      <c r="E23" s="4" t="s">
        <v>0</v>
      </c>
      <c r="F23" s="30">
        <v>82</v>
      </c>
      <c r="G23" s="30">
        <v>593</v>
      </c>
      <c r="H23" s="71">
        <f>F23*RIEPILOGO!F$3</f>
        <v>2201.9978453038675</v>
      </c>
      <c r="I23" s="71">
        <f>G23*RIEPILOGO!D$3</f>
        <v>1575.5885430687754</v>
      </c>
      <c r="J23" s="71">
        <f>F23*RIEPILOGO!F$4</f>
        <v>1253.8750554363005</v>
      </c>
      <c r="K23" s="71">
        <f>G23*RIEPILOGO!D$4</f>
        <v>866.1203761390273</v>
      </c>
      <c r="L23" s="72">
        <f t="shared" si="0"/>
        <v>5897.58</v>
      </c>
    </row>
    <row r="24" spans="1:12" ht="12.75">
      <c r="A24" s="4">
        <v>23</v>
      </c>
      <c r="B24" s="4" t="s">
        <v>691</v>
      </c>
      <c r="C24" s="4" t="s">
        <v>647</v>
      </c>
      <c r="D24" s="4" t="s">
        <v>692</v>
      </c>
      <c r="E24" s="4" t="s">
        <v>0</v>
      </c>
      <c r="F24" s="30">
        <v>60</v>
      </c>
      <c r="G24" s="30">
        <v>749</v>
      </c>
      <c r="H24" s="71">
        <f>F24*RIEPILOGO!F$3</f>
        <v>1611.2179355881958</v>
      </c>
      <c r="I24" s="71">
        <f>G24*RIEPILOGO!D$3</f>
        <v>1990.0772660345915</v>
      </c>
      <c r="J24" s="71">
        <f>F24*RIEPILOGO!F$4</f>
        <v>917.4695527582686</v>
      </c>
      <c r="K24" s="71">
        <f>G24*RIEPILOGO!D$4</f>
        <v>1093.9699185971863</v>
      </c>
      <c r="L24" s="72">
        <f t="shared" si="0"/>
        <v>5612.73</v>
      </c>
    </row>
    <row r="25" spans="1:12" ht="12.75">
      <c r="A25" s="13">
        <v>24</v>
      </c>
      <c r="B25" s="13" t="s">
        <v>693</v>
      </c>
      <c r="C25" s="13" t="s">
        <v>647</v>
      </c>
      <c r="D25" s="13" t="s">
        <v>474</v>
      </c>
      <c r="E25" s="13" t="s">
        <v>0</v>
      </c>
      <c r="F25" s="30">
        <v>65</v>
      </c>
      <c r="G25" s="30">
        <v>629</v>
      </c>
      <c r="H25" s="71">
        <f>F25*RIEPILOGO!F$3</f>
        <v>1745.4860968872122</v>
      </c>
      <c r="I25" s="71">
        <f>G25*RIEPILOGO!D$3</f>
        <v>1671.2397868301175</v>
      </c>
      <c r="J25" s="71">
        <f>F25*RIEPILOGO!F$4</f>
        <v>993.9253488214576</v>
      </c>
      <c r="K25" s="71">
        <f>G25*RIEPILOGO!D$4</f>
        <v>918.7010397832178</v>
      </c>
      <c r="L25" s="72">
        <f t="shared" si="0"/>
        <v>5329.35</v>
      </c>
    </row>
    <row r="26" spans="1:12" ht="12.75">
      <c r="A26" s="13">
        <v>25</v>
      </c>
      <c r="B26" s="13" t="s">
        <v>694</v>
      </c>
      <c r="C26" s="13" t="s">
        <v>647</v>
      </c>
      <c r="D26" s="13" t="s">
        <v>695</v>
      </c>
      <c r="E26" s="13" t="s">
        <v>0</v>
      </c>
      <c r="F26" s="30">
        <v>50</v>
      </c>
      <c r="G26" s="30">
        <v>439</v>
      </c>
      <c r="H26" s="71">
        <f>F26*RIEPILOGO!F$3</f>
        <v>1342.681612990163</v>
      </c>
      <c r="I26" s="71">
        <f>G26*RIEPILOGO!D$3</f>
        <v>1166.4137780897004</v>
      </c>
      <c r="J26" s="71">
        <f>F26*RIEPILOGO!F$4</f>
        <v>764.5579606318905</v>
      </c>
      <c r="K26" s="71">
        <f>G26*RIEPILOGO!D$4</f>
        <v>641.1919816611011</v>
      </c>
      <c r="L26" s="72">
        <f t="shared" si="0"/>
        <v>3914.85</v>
      </c>
    </row>
    <row r="27" spans="1:12" ht="12.75">
      <c r="A27" s="13">
        <v>26</v>
      </c>
      <c r="B27" s="13" t="s">
        <v>696</v>
      </c>
      <c r="C27" s="13" t="s">
        <v>647</v>
      </c>
      <c r="D27" s="13" t="s">
        <v>697</v>
      </c>
      <c r="E27" s="13" t="s">
        <v>0</v>
      </c>
      <c r="F27" s="30">
        <v>51</v>
      </c>
      <c r="G27" s="30">
        <v>502</v>
      </c>
      <c r="H27" s="71">
        <f>F27*RIEPILOGO!F$3</f>
        <v>1369.5352452499665</v>
      </c>
      <c r="I27" s="71">
        <f>G27*RIEPILOGO!D$3</f>
        <v>1333.8034546720492</v>
      </c>
      <c r="J27" s="71">
        <f>F27*RIEPILOGO!F$4</f>
        <v>779.8491198445283</v>
      </c>
      <c r="K27" s="71">
        <f>G27*RIEPILOGO!D$4</f>
        <v>733.2081430384345</v>
      </c>
      <c r="L27" s="72">
        <f t="shared" si="0"/>
        <v>4216.4</v>
      </c>
    </row>
    <row r="28" spans="1:12" ht="12.75">
      <c r="A28" s="4">
        <v>27</v>
      </c>
      <c r="B28" s="4" t="s">
        <v>698</v>
      </c>
      <c r="C28" s="4" t="s">
        <v>647</v>
      </c>
      <c r="D28" s="4" t="s">
        <v>699</v>
      </c>
      <c r="E28" s="4" t="s">
        <v>0</v>
      </c>
      <c r="F28" s="30">
        <v>81</v>
      </c>
      <c r="G28" s="30">
        <v>829</v>
      </c>
      <c r="H28" s="71">
        <f>F28*RIEPILOGO!F$3</f>
        <v>2175.144213044064</v>
      </c>
      <c r="I28" s="71">
        <f>G28*RIEPILOGO!D$3</f>
        <v>2202.6355855042407</v>
      </c>
      <c r="J28" s="71">
        <f>F28*RIEPILOGO!F$4</f>
        <v>1238.5838962236626</v>
      </c>
      <c r="K28" s="71">
        <f>G28*RIEPILOGO!D$4</f>
        <v>1210.8158378064984</v>
      </c>
      <c r="L28" s="72">
        <f t="shared" si="0"/>
        <v>6827.18</v>
      </c>
    </row>
    <row r="29" spans="1:12" ht="12.75">
      <c r="A29" s="4">
        <v>28</v>
      </c>
      <c r="B29" s="4" t="s">
        <v>700</v>
      </c>
      <c r="C29" s="4" t="s">
        <v>647</v>
      </c>
      <c r="D29" s="4" t="s">
        <v>701</v>
      </c>
      <c r="E29" s="4" t="s">
        <v>0</v>
      </c>
      <c r="F29" s="30">
        <v>61</v>
      </c>
      <c r="G29" s="30">
        <v>764</v>
      </c>
      <c r="H29" s="71">
        <f>F29*RIEPILOGO!F$3</f>
        <v>1638.071567847999</v>
      </c>
      <c r="I29" s="71">
        <f>G29*RIEPILOGO!D$3</f>
        <v>2029.9319509351506</v>
      </c>
      <c r="J29" s="71">
        <f>F29*RIEPILOGO!F$4</f>
        <v>932.7607119709064</v>
      </c>
      <c r="K29" s="71">
        <f>G29*RIEPILOGO!D$4</f>
        <v>1115.8785284489322</v>
      </c>
      <c r="L29" s="72">
        <f t="shared" si="0"/>
        <v>5716.64</v>
      </c>
    </row>
    <row r="30" spans="1:12" ht="12.75">
      <c r="A30" s="13">
        <v>29</v>
      </c>
      <c r="B30" s="13" t="s">
        <v>702</v>
      </c>
      <c r="C30" s="13" t="s">
        <v>647</v>
      </c>
      <c r="D30" s="13" t="s">
        <v>557</v>
      </c>
      <c r="E30" s="13" t="s">
        <v>0</v>
      </c>
      <c r="F30" s="30">
        <v>57</v>
      </c>
      <c r="G30" s="30">
        <v>651</v>
      </c>
      <c r="H30" s="71">
        <f>F30*RIEPILOGO!F$3</f>
        <v>1530.657038808786</v>
      </c>
      <c r="I30" s="71">
        <f>G30*RIEPILOGO!D$3</f>
        <v>1729.6933246842711</v>
      </c>
      <c r="J30" s="71">
        <f>F30*RIEPILOGO!F$4</f>
        <v>871.5960751203552</v>
      </c>
      <c r="K30" s="71">
        <f>G30*RIEPILOGO!D$4</f>
        <v>950.8336675657787</v>
      </c>
      <c r="L30" s="72">
        <f t="shared" si="0"/>
        <v>5082.78</v>
      </c>
    </row>
    <row r="31" spans="1:12" ht="12.75">
      <c r="A31" s="4">
        <v>30</v>
      </c>
      <c r="B31" s="4" t="s">
        <v>703</v>
      </c>
      <c r="C31" s="4" t="s">
        <v>647</v>
      </c>
      <c r="D31" s="4" t="s">
        <v>704</v>
      </c>
      <c r="E31" s="4" t="s">
        <v>0</v>
      </c>
      <c r="F31" s="30">
        <v>69</v>
      </c>
      <c r="G31" s="30">
        <v>724</v>
      </c>
      <c r="H31" s="71">
        <f>F31*RIEPILOGO!F$3</f>
        <v>1852.9006259264252</v>
      </c>
      <c r="I31" s="71">
        <f>G31*RIEPILOGO!D$3</f>
        <v>1923.652791200326</v>
      </c>
      <c r="J31" s="71">
        <f>F31*RIEPILOGO!F$4</f>
        <v>1055.0899856720089</v>
      </c>
      <c r="K31" s="71">
        <f>G31*RIEPILOGO!D$4</f>
        <v>1057.455568844276</v>
      </c>
      <c r="L31" s="72">
        <f t="shared" si="0"/>
        <v>5889.1</v>
      </c>
    </row>
    <row r="32" spans="1:12" ht="12.75">
      <c r="A32" s="13">
        <v>31</v>
      </c>
      <c r="B32" s="13" t="s">
        <v>705</v>
      </c>
      <c r="C32" s="13" t="s">
        <v>647</v>
      </c>
      <c r="D32" s="13" t="s">
        <v>706</v>
      </c>
      <c r="E32" s="13" t="s">
        <v>0</v>
      </c>
      <c r="F32" s="30">
        <v>95</v>
      </c>
      <c r="G32" s="30">
        <v>1154</v>
      </c>
      <c r="H32" s="71">
        <f>F32*RIEPILOGO!F$3</f>
        <v>2551.09506468131</v>
      </c>
      <c r="I32" s="71">
        <f>G32*RIEPILOGO!D$3</f>
        <v>3066.153758349691</v>
      </c>
      <c r="J32" s="71">
        <f>F32*RIEPILOGO!F$4</f>
        <v>1452.660125200592</v>
      </c>
      <c r="K32" s="71">
        <f>G32*RIEPILOGO!D$4</f>
        <v>1685.5023845943297</v>
      </c>
      <c r="L32" s="72">
        <f t="shared" si="0"/>
        <v>8755.41</v>
      </c>
    </row>
    <row r="33" spans="1:12" ht="12.75">
      <c r="A33" s="4">
        <v>32</v>
      </c>
      <c r="B33" s="4" t="s">
        <v>707</v>
      </c>
      <c r="C33" s="4" t="s">
        <v>647</v>
      </c>
      <c r="D33" s="4" t="s">
        <v>708</v>
      </c>
      <c r="E33" s="4" t="s">
        <v>0</v>
      </c>
      <c r="F33" s="30">
        <v>96</v>
      </c>
      <c r="G33" s="30">
        <v>621</v>
      </c>
      <c r="H33" s="71">
        <f>F33*RIEPILOGO!F$3</f>
        <v>2577.948696941113</v>
      </c>
      <c r="I33" s="71">
        <f>G33*RIEPILOGO!D$3</f>
        <v>1649.9839548831526</v>
      </c>
      <c r="J33" s="71">
        <f>F33*RIEPILOGO!F$4</f>
        <v>1467.9512844132298</v>
      </c>
      <c r="K33" s="71">
        <f>G33*RIEPILOGO!D$4</f>
        <v>907.0164478622866</v>
      </c>
      <c r="L33" s="72">
        <f t="shared" si="0"/>
        <v>6602.9</v>
      </c>
    </row>
    <row r="34" spans="1:12" ht="12.75">
      <c r="A34" s="13">
        <v>33</v>
      </c>
      <c r="B34" s="13" t="s">
        <v>709</v>
      </c>
      <c r="C34" s="13" t="s">
        <v>647</v>
      </c>
      <c r="D34" s="13" t="s">
        <v>710</v>
      </c>
      <c r="E34" s="13" t="s">
        <v>0</v>
      </c>
      <c r="F34" s="30">
        <v>79</v>
      </c>
      <c r="G34" s="30">
        <v>941</v>
      </c>
      <c r="H34" s="71">
        <f>F34*RIEPILOGO!F$3</f>
        <v>2121.436948524458</v>
      </c>
      <c r="I34" s="71">
        <f>G34*RIEPILOGO!D$3</f>
        <v>2500.2172327617495</v>
      </c>
      <c r="J34" s="71">
        <f>F34*RIEPILOGO!F$4</f>
        <v>1208.001577798387</v>
      </c>
      <c r="K34" s="71">
        <f>G34*RIEPILOGO!D$4</f>
        <v>1374.4001246995356</v>
      </c>
      <c r="L34" s="72">
        <f t="shared" si="0"/>
        <v>7204.06</v>
      </c>
    </row>
    <row r="35" spans="1:12" ht="12.75">
      <c r="A35" s="13">
        <v>34</v>
      </c>
      <c r="B35" s="13" t="s">
        <v>711</v>
      </c>
      <c r="C35" s="13" t="s">
        <v>647</v>
      </c>
      <c r="D35" s="13" t="s">
        <v>712</v>
      </c>
      <c r="E35" s="13" t="s">
        <v>0</v>
      </c>
      <c r="F35" s="30">
        <v>71</v>
      </c>
      <c r="G35" s="30">
        <v>801</v>
      </c>
      <c r="H35" s="71">
        <f>F35*RIEPILOGO!F$3</f>
        <v>1906.6078904460317</v>
      </c>
      <c r="I35" s="71">
        <f>G35*RIEPILOGO!D$3</f>
        <v>2128.2401736898632</v>
      </c>
      <c r="J35" s="71">
        <f>F35*RIEPILOGO!F$4</f>
        <v>1085.6723040972845</v>
      </c>
      <c r="K35" s="71">
        <f>G35*RIEPILOGO!D$4</f>
        <v>1169.9197660832392</v>
      </c>
      <c r="L35" s="72">
        <f t="shared" si="0"/>
        <v>6290.44</v>
      </c>
    </row>
    <row r="36" spans="1:12" ht="12.75">
      <c r="A36" s="13">
        <v>35</v>
      </c>
      <c r="B36" s="13" t="s">
        <v>713</v>
      </c>
      <c r="C36" s="13" t="s">
        <v>647</v>
      </c>
      <c r="D36" s="13" t="s">
        <v>714</v>
      </c>
      <c r="E36" s="13" t="s">
        <v>0</v>
      </c>
      <c r="F36" s="30">
        <v>49</v>
      </c>
      <c r="G36" s="30">
        <v>479</v>
      </c>
      <c r="H36" s="71">
        <f>F36*RIEPILOGO!F$3</f>
        <v>1315.82798073036</v>
      </c>
      <c r="I36" s="71">
        <f>G36*RIEPILOGO!D$3</f>
        <v>1272.6929378245252</v>
      </c>
      <c r="J36" s="71">
        <f>F36*RIEPILOGO!F$4</f>
        <v>749.2668014192527</v>
      </c>
      <c r="K36" s="71">
        <f>G36*RIEPILOGO!D$4</f>
        <v>699.6149412657572</v>
      </c>
      <c r="L36" s="72">
        <f t="shared" si="0"/>
        <v>4037.4</v>
      </c>
    </row>
    <row r="37" spans="1:12" ht="12.75">
      <c r="A37" s="13">
        <v>36</v>
      </c>
      <c r="B37" s="13" t="s">
        <v>715</v>
      </c>
      <c r="C37" s="13" t="s">
        <v>647</v>
      </c>
      <c r="D37" s="13" t="s">
        <v>716</v>
      </c>
      <c r="E37" s="13" t="s">
        <v>0</v>
      </c>
      <c r="F37" s="30">
        <v>98</v>
      </c>
      <c r="G37" s="30">
        <v>857</v>
      </c>
      <c r="H37" s="71">
        <f>F37*RIEPILOGO!F$3</f>
        <v>2631.65596146072</v>
      </c>
      <c r="I37" s="71">
        <f>G37*RIEPILOGO!D$3</f>
        <v>2277.030997318618</v>
      </c>
      <c r="J37" s="71">
        <f>F37*RIEPILOGO!F$4</f>
        <v>1498.5336028385054</v>
      </c>
      <c r="K37" s="71">
        <f>G37*RIEPILOGO!D$4</f>
        <v>1251.7119095297578</v>
      </c>
      <c r="L37" s="72">
        <f t="shared" si="0"/>
        <v>7658.93</v>
      </c>
    </row>
    <row r="38" spans="1:12" ht="12.75">
      <c r="A38" s="13">
        <v>37</v>
      </c>
      <c r="B38" s="13" t="s">
        <v>717</v>
      </c>
      <c r="C38" s="13" t="s">
        <v>647</v>
      </c>
      <c r="D38" s="13" t="s">
        <v>718</v>
      </c>
      <c r="E38" s="13" t="s">
        <v>0</v>
      </c>
      <c r="F38" s="30">
        <v>66</v>
      </c>
      <c r="G38" s="30">
        <v>524</v>
      </c>
      <c r="H38" s="71">
        <f>F38*RIEPILOGO!F$3</f>
        <v>1772.3397291470153</v>
      </c>
      <c r="I38" s="71">
        <f>G38*RIEPILOGO!D$3</f>
        <v>1392.2569925262028</v>
      </c>
      <c r="J38" s="71">
        <f>F38*RIEPILOGO!F$4</f>
        <v>1009.2165080340955</v>
      </c>
      <c r="K38" s="71">
        <f>G38*RIEPILOGO!D$4</f>
        <v>765.3407708209954</v>
      </c>
      <c r="L38" s="72">
        <f t="shared" si="0"/>
        <v>4939.15</v>
      </c>
    </row>
    <row r="39" spans="1:12" ht="12.75">
      <c r="A39" s="13">
        <v>38</v>
      </c>
      <c r="B39" s="13" t="s">
        <v>719</v>
      </c>
      <c r="C39" s="13" t="s">
        <v>647</v>
      </c>
      <c r="D39" s="13" t="s">
        <v>720</v>
      </c>
      <c r="E39" s="13" t="s">
        <v>0</v>
      </c>
      <c r="F39" s="30">
        <v>44</v>
      </c>
      <c r="G39" s="30">
        <v>370</v>
      </c>
      <c r="H39" s="71">
        <f>F39*RIEPILOGO!F$3</f>
        <v>1181.5598194313436</v>
      </c>
      <c r="I39" s="71">
        <f>G39*RIEPILOGO!D$3</f>
        <v>983.0822275471279</v>
      </c>
      <c r="J39" s="71">
        <f>F39*RIEPILOGO!F$4</f>
        <v>672.8110053560637</v>
      </c>
      <c r="K39" s="71">
        <f>G39*RIEPILOGO!D$4</f>
        <v>540.4123763430692</v>
      </c>
      <c r="L39" s="72">
        <f t="shared" si="0"/>
        <v>3377.87</v>
      </c>
    </row>
    <row r="40" spans="1:12" ht="12.75">
      <c r="A40" s="13">
        <v>39</v>
      </c>
      <c r="B40" s="13" t="s">
        <v>721</v>
      </c>
      <c r="C40" s="13" t="s">
        <v>647</v>
      </c>
      <c r="D40" s="13" t="s">
        <v>722</v>
      </c>
      <c r="E40" s="13" t="s">
        <v>0</v>
      </c>
      <c r="F40" s="30">
        <v>67</v>
      </c>
      <c r="G40" s="30">
        <v>595</v>
      </c>
      <c r="H40" s="71">
        <f>F40*RIEPILOGO!F$3</f>
        <v>1799.1933614068187</v>
      </c>
      <c r="I40" s="71">
        <f>G40*RIEPILOGO!D$3</f>
        <v>1580.9025010555165</v>
      </c>
      <c r="J40" s="71">
        <f>F40*RIEPILOGO!F$4</f>
        <v>1024.5076672467333</v>
      </c>
      <c r="K40" s="71">
        <f>G40*RIEPILOGO!D$4</f>
        <v>869.0415241192601</v>
      </c>
      <c r="L40" s="72">
        <f t="shared" si="0"/>
        <v>5273.65</v>
      </c>
    </row>
    <row r="41" spans="1:12" ht="12.75">
      <c r="A41" s="13">
        <v>40</v>
      </c>
      <c r="B41" s="13" t="s">
        <v>723</v>
      </c>
      <c r="C41" s="13" t="s">
        <v>647</v>
      </c>
      <c r="D41" s="13" t="s">
        <v>724</v>
      </c>
      <c r="E41" s="13" t="s">
        <v>0</v>
      </c>
      <c r="F41" s="30">
        <v>68</v>
      </c>
      <c r="G41" s="30">
        <v>712</v>
      </c>
      <c r="H41" s="71">
        <f>F41*RIEPILOGO!F$3</f>
        <v>1826.0469936666218</v>
      </c>
      <c r="I41" s="71">
        <f>G41*RIEPILOGO!D$3</f>
        <v>1891.7690432798786</v>
      </c>
      <c r="J41" s="71">
        <f>F41*RIEPILOGO!F$4</f>
        <v>1039.7988264593712</v>
      </c>
      <c r="K41" s="71">
        <f>G41*RIEPILOGO!D$4</f>
        <v>1039.9286809628793</v>
      </c>
      <c r="L41" s="72">
        <f t="shared" si="0"/>
        <v>5797.54</v>
      </c>
    </row>
    <row r="42" spans="1:12" ht="12.75">
      <c r="A42" s="4">
        <v>41</v>
      </c>
      <c r="B42" s="4" t="s">
        <v>725</v>
      </c>
      <c r="C42" s="4" t="s">
        <v>647</v>
      </c>
      <c r="D42" s="4" t="s">
        <v>726</v>
      </c>
      <c r="E42" s="4" t="s">
        <v>0</v>
      </c>
      <c r="F42" s="30">
        <v>56</v>
      </c>
      <c r="G42" s="30">
        <v>505</v>
      </c>
      <c r="H42" s="71">
        <f>F42*RIEPILOGO!F$3</f>
        <v>1503.8034065489828</v>
      </c>
      <c r="I42" s="71">
        <f>G42*RIEPILOGO!D$3</f>
        <v>1341.774391652161</v>
      </c>
      <c r="J42" s="71">
        <f>F42*RIEPILOGO!F$4</f>
        <v>856.3049159077174</v>
      </c>
      <c r="K42" s="71">
        <f>G42*RIEPILOGO!D$4</f>
        <v>737.5898650087837</v>
      </c>
      <c r="L42" s="72">
        <f t="shared" si="0"/>
        <v>4439.47</v>
      </c>
    </row>
    <row r="43" spans="1:12" ht="12.75">
      <c r="A43" s="13">
        <v>42</v>
      </c>
      <c r="B43" s="13" t="s">
        <v>727</v>
      </c>
      <c r="C43" s="13" t="s">
        <v>647</v>
      </c>
      <c r="D43" s="13" t="s">
        <v>728</v>
      </c>
      <c r="E43" s="13" t="s">
        <v>0</v>
      </c>
      <c r="F43" s="30">
        <v>44</v>
      </c>
      <c r="G43" s="30">
        <v>379</v>
      </c>
      <c r="H43" s="71">
        <f>F43*RIEPILOGO!F$3</f>
        <v>1181.5598194313436</v>
      </c>
      <c r="I43" s="71">
        <f>G43*RIEPILOGO!D$3</f>
        <v>1006.9950384874635</v>
      </c>
      <c r="J43" s="71">
        <f>F43*RIEPILOGO!F$4</f>
        <v>672.8110053560637</v>
      </c>
      <c r="K43" s="71">
        <f>G43*RIEPILOGO!D$4</f>
        <v>553.5575422541169</v>
      </c>
      <c r="L43" s="72">
        <f t="shared" si="0"/>
        <v>3414.92</v>
      </c>
    </row>
    <row r="44" spans="1:12" ht="12.75">
      <c r="A44" s="13">
        <v>43</v>
      </c>
      <c r="B44" s="13" t="s">
        <v>729</v>
      </c>
      <c r="C44" s="13" t="s">
        <v>647</v>
      </c>
      <c r="D44" s="13" t="s">
        <v>730</v>
      </c>
      <c r="E44" s="13" t="s">
        <v>135</v>
      </c>
      <c r="F44" s="30">
        <v>141</v>
      </c>
      <c r="G44" s="30">
        <v>1202</v>
      </c>
      <c r="H44" s="71">
        <f>F44*RIEPILOGO!F$3</f>
        <v>3786.36214863226</v>
      </c>
      <c r="I44" s="71">
        <f>G44*RIEPILOGO!D$3</f>
        <v>3193.6887500314806</v>
      </c>
      <c r="J44" s="71">
        <f>F44*RIEPILOGO!F$4</f>
        <v>2156.053448981931</v>
      </c>
      <c r="K44" s="71">
        <f>G44*RIEPILOGO!D$4</f>
        <v>1755.609936119917</v>
      </c>
      <c r="L44" s="72">
        <f t="shared" si="0"/>
        <v>10891.71</v>
      </c>
    </row>
    <row r="45" spans="1:12" ht="12.75">
      <c r="A45" s="13">
        <v>44</v>
      </c>
      <c r="B45" s="13" t="s">
        <v>731</v>
      </c>
      <c r="C45" s="13" t="s">
        <v>647</v>
      </c>
      <c r="D45" s="13" t="s">
        <v>732</v>
      </c>
      <c r="E45" s="13" t="s">
        <v>140</v>
      </c>
      <c r="F45" s="30">
        <v>45</v>
      </c>
      <c r="G45" s="30">
        <v>451</v>
      </c>
      <c r="H45" s="71">
        <f>F45*RIEPILOGO!F$3</f>
        <v>1208.4134516911467</v>
      </c>
      <c r="I45" s="71">
        <f>G45*RIEPILOGO!D$3</f>
        <v>1198.2975260101477</v>
      </c>
      <c r="J45" s="71">
        <f>F45*RIEPILOGO!F$4</f>
        <v>688.1021645687015</v>
      </c>
      <c r="K45" s="71">
        <f>G45*RIEPILOGO!D$4</f>
        <v>658.7188695424979</v>
      </c>
      <c r="L45" s="72">
        <f t="shared" si="0"/>
        <v>3753.53</v>
      </c>
    </row>
    <row r="46" spans="1:12" ht="12.75">
      <c r="A46" s="13">
        <v>45</v>
      </c>
      <c r="B46" s="13" t="s">
        <v>733</v>
      </c>
      <c r="C46" s="13" t="s">
        <v>647</v>
      </c>
      <c r="D46" s="13" t="s">
        <v>734</v>
      </c>
      <c r="E46" s="13" t="s">
        <v>735</v>
      </c>
      <c r="F46" s="30">
        <v>50</v>
      </c>
      <c r="G46" s="30">
        <v>482</v>
      </c>
      <c r="H46" s="71">
        <f>F46*RIEPILOGO!F$3</f>
        <v>1342.681612990163</v>
      </c>
      <c r="I46" s="71">
        <f>G46*RIEPILOGO!D$3</f>
        <v>1280.6638748046369</v>
      </c>
      <c r="J46" s="71">
        <f>F46*RIEPILOGO!F$4</f>
        <v>764.5579606318905</v>
      </c>
      <c r="K46" s="71">
        <f>G46*RIEPILOGO!D$4</f>
        <v>703.9966632361064</v>
      </c>
      <c r="L46" s="72">
        <f t="shared" si="0"/>
        <v>4091.9</v>
      </c>
    </row>
    <row r="47" spans="1:12" ht="12.75">
      <c r="A47" s="13">
        <v>46</v>
      </c>
      <c r="B47" s="13" t="s">
        <v>736</v>
      </c>
      <c r="C47" s="13" t="s">
        <v>647</v>
      </c>
      <c r="D47" s="13" t="s">
        <v>509</v>
      </c>
      <c r="E47" s="13" t="s">
        <v>147</v>
      </c>
      <c r="F47" s="30">
        <v>71</v>
      </c>
      <c r="G47" s="30">
        <v>648</v>
      </c>
      <c r="H47" s="71">
        <f>F47*RIEPILOGO!F$3</f>
        <v>1906.6078904460317</v>
      </c>
      <c r="I47" s="71">
        <f>G47*RIEPILOGO!D$3</f>
        <v>1721.7223877041592</v>
      </c>
      <c r="J47" s="71">
        <f>F47*RIEPILOGO!F$4</f>
        <v>1085.6723040972845</v>
      </c>
      <c r="K47" s="71">
        <f>G47*RIEPILOGO!D$4</f>
        <v>946.4519455954294</v>
      </c>
      <c r="L47" s="72">
        <f t="shared" si="0"/>
        <v>5660.45</v>
      </c>
    </row>
    <row r="48" spans="1:12" ht="12.75">
      <c r="A48" s="13">
        <v>47</v>
      </c>
      <c r="B48" s="13" t="s">
        <v>737</v>
      </c>
      <c r="C48" s="13" t="s">
        <v>647</v>
      </c>
      <c r="D48" s="13" t="s">
        <v>738</v>
      </c>
      <c r="E48" s="13" t="s">
        <v>147</v>
      </c>
      <c r="F48" s="30">
        <v>57</v>
      </c>
      <c r="G48" s="30">
        <v>569</v>
      </c>
      <c r="H48" s="71">
        <f>F48*RIEPILOGO!F$3</f>
        <v>1530.657038808786</v>
      </c>
      <c r="I48" s="71">
        <f>G48*RIEPILOGO!D$3</f>
        <v>1511.8210472278806</v>
      </c>
      <c r="J48" s="71">
        <f>F48*RIEPILOGO!F$4</f>
        <v>871.5960751203552</v>
      </c>
      <c r="K48" s="71">
        <f>G48*RIEPILOGO!D$4</f>
        <v>831.0666003762335</v>
      </c>
      <c r="L48" s="72">
        <f t="shared" si="0"/>
        <v>4745.14</v>
      </c>
    </row>
    <row r="49" spans="1:12" ht="12.75">
      <c r="A49" s="4">
        <v>48</v>
      </c>
      <c r="B49" s="4" t="s">
        <v>739</v>
      </c>
      <c r="C49" s="4" t="s">
        <v>647</v>
      </c>
      <c r="D49" s="4" t="s">
        <v>740</v>
      </c>
      <c r="E49" s="4" t="s">
        <v>147</v>
      </c>
      <c r="F49" s="30">
        <v>46</v>
      </c>
      <c r="G49" s="30">
        <v>426</v>
      </c>
      <c r="H49" s="71">
        <f>F49*RIEPILOGO!F$3</f>
        <v>1235.26708395095</v>
      </c>
      <c r="I49" s="71">
        <f>G49*RIEPILOGO!D$3</f>
        <v>1131.8730511758824</v>
      </c>
      <c r="J49" s="71">
        <f>F49*RIEPILOGO!F$4</f>
        <v>703.3933237813393</v>
      </c>
      <c r="K49" s="71">
        <f>G49*RIEPILOGO!D$4</f>
        <v>622.2045197895878</v>
      </c>
      <c r="L49" s="72">
        <f t="shared" si="0"/>
        <v>3692.74</v>
      </c>
    </row>
    <row r="50" spans="1:12" ht="12.75">
      <c r="A50" s="13">
        <v>49</v>
      </c>
      <c r="B50" s="13" t="s">
        <v>741</v>
      </c>
      <c r="C50" s="13" t="s">
        <v>647</v>
      </c>
      <c r="D50" s="13" t="s">
        <v>742</v>
      </c>
      <c r="E50" s="13" t="s">
        <v>150</v>
      </c>
      <c r="F50" s="30">
        <v>41</v>
      </c>
      <c r="G50" s="30">
        <v>474</v>
      </c>
      <c r="H50" s="71">
        <f>F50*RIEPILOGO!F$3</f>
        <v>1100.9989226519338</v>
      </c>
      <c r="I50" s="71">
        <f>G50*RIEPILOGO!D$3</f>
        <v>1259.408042857672</v>
      </c>
      <c r="J50" s="71">
        <f>F50*RIEPILOGO!F$4</f>
        <v>626.9375277181502</v>
      </c>
      <c r="K50" s="71">
        <f>G50*RIEPILOGO!D$4</f>
        <v>692.3120713151752</v>
      </c>
      <c r="L50" s="72">
        <f t="shared" si="0"/>
        <v>3679.66</v>
      </c>
    </row>
    <row r="51" spans="1:12" ht="12.75">
      <c r="A51" s="4">
        <v>50</v>
      </c>
      <c r="B51" s="4" t="s">
        <v>743</v>
      </c>
      <c r="C51" s="4" t="s">
        <v>647</v>
      </c>
      <c r="D51" s="4" t="s">
        <v>744</v>
      </c>
      <c r="E51" s="4" t="s">
        <v>152</v>
      </c>
      <c r="F51" s="30">
        <v>62</v>
      </c>
      <c r="G51" s="30">
        <v>496</v>
      </c>
      <c r="H51" s="71">
        <f>F51*RIEPILOGO!F$3</f>
        <v>1664.9252001078023</v>
      </c>
      <c r="I51" s="71">
        <f>G51*RIEPILOGO!D$3</f>
        <v>1317.8615807118256</v>
      </c>
      <c r="J51" s="71">
        <f>F51*RIEPILOGO!F$4</f>
        <v>948.0518711835442</v>
      </c>
      <c r="K51" s="71">
        <f>G51*RIEPILOGO!D$4</f>
        <v>724.4446990977361</v>
      </c>
      <c r="L51" s="72">
        <f t="shared" si="0"/>
        <v>4655.28</v>
      </c>
    </row>
    <row r="52" spans="1:12" ht="12.75">
      <c r="A52" s="13">
        <v>51</v>
      </c>
      <c r="B52" s="13" t="s">
        <v>745</v>
      </c>
      <c r="C52" s="13" t="s">
        <v>647</v>
      </c>
      <c r="D52" s="13" t="s">
        <v>585</v>
      </c>
      <c r="E52" s="13" t="s">
        <v>158</v>
      </c>
      <c r="F52" s="30">
        <v>54</v>
      </c>
      <c r="G52" s="30">
        <v>577</v>
      </c>
      <c r="H52" s="71">
        <f>F52*RIEPILOGO!F$3</f>
        <v>1450.096142029376</v>
      </c>
      <c r="I52" s="71">
        <f>G52*RIEPILOGO!D$3</f>
        <v>1533.0768791748455</v>
      </c>
      <c r="J52" s="71">
        <f>F52*RIEPILOGO!F$4</f>
        <v>825.7225974824418</v>
      </c>
      <c r="K52" s="71">
        <f>G52*RIEPILOGO!D$4</f>
        <v>842.7511922971648</v>
      </c>
      <c r="L52" s="72">
        <f t="shared" si="0"/>
        <v>4651.65</v>
      </c>
    </row>
    <row r="53" spans="1:12" ht="12.75">
      <c r="A53" s="4">
        <v>52</v>
      </c>
      <c r="B53" s="4" t="s">
        <v>746</v>
      </c>
      <c r="C53" s="4" t="s">
        <v>647</v>
      </c>
      <c r="D53" s="4" t="s">
        <v>747</v>
      </c>
      <c r="E53" s="4" t="s">
        <v>158</v>
      </c>
      <c r="F53" s="30">
        <v>59</v>
      </c>
      <c r="G53" s="30">
        <v>650</v>
      </c>
      <c r="H53" s="71">
        <f>F53*RIEPILOGO!F$3</f>
        <v>1584.3643033283925</v>
      </c>
      <c r="I53" s="71">
        <f>G53*RIEPILOGO!D$3</f>
        <v>1727.0363456909004</v>
      </c>
      <c r="J53" s="71">
        <f>F53*RIEPILOGO!F$4</f>
        <v>902.1783935456308</v>
      </c>
      <c r="K53" s="71">
        <f>G53*RIEPILOGO!D$4</f>
        <v>949.3730935756622</v>
      </c>
      <c r="L53" s="72">
        <f t="shared" si="0"/>
        <v>5162.95</v>
      </c>
    </row>
    <row r="54" spans="1:12" ht="12.75">
      <c r="A54" s="4">
        <v>53</v>
      </c>
      <c r="B54" s="4" t="s">
        <v>748</v>
      </c>
      <c r="C54" s="4" t="s">
        <v>647</v>
      </c>
      <c r="D54" s="4" t="s">
        <v>749</v>
      </c>
      <c r="E54" s="4" t="s">
        <v>160</v>
      </c>
      <c r="F54" s="30">
        <v>70</v>
      </c>
      <c r="G54" s="30">
        <v>858</v>
      </c>
      <c r="H54" s="71">
        <f>F54*RIEPILOGO!F$3</f>
        <v>1879.7542581862283</v>
      </c>
      <c r="I54" s="71">
        <f>G54*RIEPILOGO!D$3</f>
        <v>2279.6879763119887</v>
      </c>
      <c r="J54" s="71">
        <f>F54*RIEPILOGO!F$4</f>
        <v>1070.3811448846468</v>
      </c>
      <c r="K54" s="71">
        <f>G54*RIEPILOGO!D$4</f>
        <v>1253.172483519874</v>
      </c>
      <c r="L54" s="72">
        <f t="shared" si="0"/>
        <v>6483</v>
      </c>
    </row>
    <row r="55" spans="1:12" ht="12.75">
      <c r="A55" s="13">
        <v>54</v>
      </c>
      <c r="B55" s="13" t="s">
        <v>750</v>
      </c>
      <c r="C55" s="13" t="s">
        <v>647</v>
      </c>
      <c r="D55" s="13" t="s">
        <v>437</v>
      </c>
      <c r="E55" s="13" t="s">
        <v>160</v>
      </c>
      <c r="F55" s="30">
        <v>63</v>
      </c>
      <c r="G55" s="30">
        <v>511</v>
      </c>
      <c r="H55" s="71">
        <f>F55*RIEPILOGO!F$3</f>
        <v>1691.7788323676054</v>
      </c>
      <c r="I55" s="71">
        <f>G55*RIEPILOGO!D$3</f>
        <v>1357.7162656123849</v>
      </c>
      <c r="J55" s="71">
        <f>F55*RIEPILOGO!F$4</f>
        <v>963.343030396182</v>
      </c>
      <c r="K55" s="71">
        <f>G55*RIEPILOGO!D$4</f>
        <v>746.3533089494822</v>
      </c>
      <c r="L55" s="72">
        <f t="shared" si="0"/>
        <v>4759.19</v>
      </c>
    </row>
    <row r="56" spans="1:12" ht="12.75">
      <c r="A56" s="13">
        <v>55</v>
      </c>
      <c r="B56" s="13" t="s">
        <v>751</v>
      </c>
      <c r="C56" s="13" t="s">
        <v>647</v>
      </c>
      <c r="D56" s="13" t="s">
        <v>752</v>
      </c>
      <c r="E56" s="13" t="s">
        <v>753</v>
      </c>
      <c r="F56" s="30">
        <v>101</v>
      </c>
      <c r="G56" s="30">
        <v>987</v>
      </c>
      <c r="H56" s="71">
        <f>F56*RIEPILOGO!F$3</f>
        <v>2712.2168582401296</v>
      </c>
      <c r="I56" s="71">
        <f>G56*RIEPILOGO!D$3</f>
        <v>2622.438266456798</v>
      </c>
      <c r="J56" s="71">
        <f>F56*RIEPILOGO!F$4</f>
        <v>1544.4070804764187</v>
      </c>
      <c r="K56" s="71">
        <f>G56*RIEPILOGO!D$4</f>
        <v>1441.5865282448901</v>
      </c>
      <c r="L56" s="72">
        <f t="shared" si="0"/>
        <v>8320.65</v>
      </c>
    </row>
    <row r="57" spans="1:12" ht="12.75">
      <c r="A57" s="4">
        <v>56</v>
      </c>
      <c r="B57" s="4" t="s">
        <v>754</v>
      </c>
      <c r="C57" s="4" t="s">
        <v>647</v>
      </c>
      <c r="D57" s="4" t="s">
        <v>755</v>
      </c>
      <c r="E57" s="4" t="s">
        <v>756</v>
      </c>
      <c r="F57" s="30">
        <v>62</v>
      </c>
      <c r="G57" s="30">
        <v>590</v>
      </c>
      <c r="H57" s="71">
        <f>F57*RIEPILOGO!F$3</f>
        <v>1664.9252001078023</v>
      </c>
      <c r="I57" s="71">
        <f>G57*RIEPILOGO!D$3</f>
        <v>1567.6176060886635</v>
      </c>
      <c r="J57" s="71">
        <f>F57*RIEPILOGO!F$4</f>
        <v>948.0518711835442</v>
      </c>
      <c r="K57" s="71">
        <f>G57*RIEPILOGO!D$4</f>
        <v>861.7386541686781</v>
      </c>
      <c r="L57" s="72">
        <f t="shared" si="0"/>
        <v>5042.33</v>
      </c>
    </row>
    <row r="58" spans="1:12" ht="12.75">
      <c r="A58" s="4">
        <v>57</v>
      </c>
      <c r="B58" s="4" t="s">
        <v>757</v>
      </c>
      <c r="C58" s="4" t="s">
        <v>647</v>
      </c>
      <c r="D58" s="4" t="s">
        <v>758</v>
      </c>
      <c r="E58" s="4" t="s">
        <v>759</v>
      </c>
      <c r="F58" s="30">
        <v>52</v>
      </c>
      <c r="G58" s="30">
        <v>523</v>
      </c>
      <c r="H58" s="71">
        <f>F58*RIEPILOGO!F$3</f>
        <v>1396.3888775097696</v>
      </c>
      <c r="I58" s="71">
        <f>G58*RIEPILOGO!D$3</f>
        <v>1389.6000135328322</v>
      </c>
      <c r="J58" s="71">
        <f>F58*RIEPILOGO!F$4</f>
        <v>795.1402790571661</v>
      </c>
      <c r="K58" s="71">
        <f>G58*RIEPILOGO!D$4</f>
        <v>763.880196830879</v>
      </c>
      <c r="L58" s="72">
        <f t="shared" si="0"/>
        <v>4345.01</v>
      </c>
    </row>
    <row r="59" spans="1:12" ht="12.75">
      <c r="A59" s="13">
        <v>58</v>
      </c>
      <c r="B59" s="13" t="s">
        <v>760</v>
      </c>
      <c r="C59" s="13" t="s">
        <v>647</v>
      </c>
      <c r="D59" s="13" t="s">
        <v>761</v>
      </c>
      <c r="E59" s="13" t="s">
        <v>164</v>
      </c>
      <c r="F59" s="30">
        <v>56</v>
      </c>
      <c r="G59" s="30">
        <v>530</v>
      </c>
      <c r="H59" s="71">
        <f>F59*RIEPILOGO!F$3</f>
        <v>1503.8034065489828</v>
      </c>
      <c r="I59" s="71">
        <f>G59*RIEPILOGO!D$3</f>
        <v>1408.1988664864266</v>
      </c>
      <c r="J59" s="71">
        <f>F59*RIEPILOGO!F$4</f>
        <v>856.3049159077174</v>
      </c>
      <c r="K59" s="71">
        <f>G59*RIEPILOGO!D$4</f>
        <v>774.1042147616938</v>
      </c>
      <c r="L59" s="72">
        <f t="shared" si="0"/>
        <v>4542.41</v>
      </c>
    </row>
    <row r="60" spans="1:12" ht="12.75">
      <c r="A60" s="4">
        <v>59</v>
      </c>
      <c r="B60" s="4" t="s">
        <v>762</v>
      </c>
      <c r="C60" s="4" t="s">
        <v>647</v>
      </c>
      <c r="D60" s="4" t="s">
        <v>732</v>
      </c>
      <c r="E60" s="4" t="s">
        <v>167</v>
      </c>
      <c r="F60" s="30">
        <v>100</v>
      </c>
      <c r="G60" s="30">
        <v>1240</v>
      </c>
      <c r="H60" s="71">
        <f>F60*RIEPILOGO!F$3</f>
        <v>2685.363225980326</v>
      </c>
      <c r="I60" s="71">
        <f>G60*RIEPILOGO!D$3</f>
        <v>3294.653951779564</v>
      </c>
      <c r="J60" s="71">
        <f>F60*RIEPILOGO!F$4</f>
        <v>1529.115921263781</v>
      </c>
      <c r="K60" s="71">
        <f>G60*RIEPILOGO!D$4</f>
        <v>1811.1117477443402</v>
      </c>
      <c r="L60" s="72">
        <f t="shared" si="0"/>
        <v>9320.24</v>
      </c>
    </row>
    <row r="61" spans="1:12" ht="12.75">
      <c r="A61" s="4">
        <v>60</v>
      </c>
      <c r="B61" s="4" t="s">
        <v>763</v>
      </c>
      <c r="C61" s="4" t="s">
        <v>647</v>
      </c>
      <c r="D61" s="4" t="s">
        <v>764</v>
      </c>
      <c r="E61" s="4" t="s">
        <v>167</v>
      </c>
      <c r="F61" s="30">
        <v>91</v>
      </c>
      <c r="G61" s="30">
        <v>870</v>
      </c>
      <c r="H61" s="71">
        <f>F61*RIEPILOGO!F$3</f>
        <v>2443.680535642097</v>
      </c>
      <c r="I61" s="71">
        <f>G61*RIEPILOGO!D$3</f>
        <v>2311.571724232436</v>
      </c>
      <c r="J61" s="71">
        <f>F61*RIEPILOGO!F$4</f>
        <v>1391.4954883500407</v>
      </c>
      <c r="K61" s="71">
        <f>G61*RIEPILOGO!D$4</f>
        <v>1270.699371401271</v>
      </c>
      <c r="L61" s="72">
        <f t="shared" si="0"/>
        <v>7417.45</v>
      </c>
    </row>
    <row r="62" spans="1:12" ht="12.75">
      <c r="A62" s="13">
        <v>61</v>
      </c>
      <c r="B62" s="13" t="s">
        <v>765</v>
      </c>
      <c r="C62" s="13" t="s">
        <v>647</v>
      </c>
      <c r="D62" s="13" t="s">
        <v>766</v>
      </c>
      <c r="E62" s="13" t="s">
        <v>167</v>
      </c>
      <c r="F62" s="30">
        <v>82</v>
      </c>
      <c r="G62" s="30">
        <v>902</v>
      </c>
      <c r="H62" s="71">
        <f>F62*RIEPILOGO!F$3</f>
        <v>2201.9978453038675</v>
      </c>
      <c r="I62" s="71">
        <f>G62*RIEPILOGO!D$3</f>
        <v>2396.5950520202955</v>
      </c>
      <c r="J62" s="71">
        <f>F62*RIEPILOGO!F$4</f>
        <v>1253.8750554363005</v>
      </c>
      <c r="K62" s="71">
        <f>G62*RIEPILOGO!D$4</f>
        <v>1317.4377390849959</v>
      </c>
      <c r="L62" s="72">
        <f t="shared" si="0"/>
        <v>7169.91</v>
      </c>
    </row>
    <row r="63" spans="1:12" ht="12.75">
      <c r="A63" s="4">
        <v>62</v>
      </c>
      <c r="B63" s="4" t="s">
        <v>767</v>
      </c>
      <c r="C63" s="4" t="s">
        <v>647</v>
      </c>
      <c r="D63" s="4" t="s">
        <v>437</v>
      </c>
      <c r="E63" s="4" t="s">
        <v>167</v>
      </c>
      <c r="F63" s="30">
        <v>100</v>
      </c>
      <c r="G63" s="30">
        <v>1158</v>
      </c>
      <c r="H63" s="71">
        <f>F63*RIEPILOGO!F$3</f>
        <v>2685.363225980326</v>
      </c>
      <c r="I63" s="71">
        <f>G63*RIEPILOGO!D$3</f>
        <v>3076.7816743231733</v>
      </c>
      <c r="J63" s="71">
        <f>F63*RIEPILOGO!F$4</f>
        <v>1529.115921263781</v>
      </c>
      <c r="K63" s="71">
        <f>G63*RIEPILOGO!D$4</f>
        <v>1691.344680554795</v>
      </c>
      <c r="L63" s="72">
        <f t="shared" si="0"/>
        <v>8982.61</v>
      </c>
    </row>
    <row r="64" spans="1:12" ht="12.75">
      <c r="A64" s="13">
        <v>63</v>
      </c>
      <c r="B64" s="13" t="s">
        <v>768</v>
      </c>
      <c r="C64" s="13" t="s">
        <v>647</v>
      </c>
      <c r="D64" s="13" t="s">
        <v>769</v>
      </c>
      <c r="E64" s="13" t="s">
        <v>770</v>
      </c>
      <c r="F64" s="30">
        <v>36</v>
      </c>
      <c r="G64" s="30">
        <v>363</v>
      </c>
      <c r="H64" s="71">
        <f>F64*RIEPILOGO!F$3</f>
        <v>966.7307613529174</v>
      </c>
      <c r="I64" s="71">
        <f>G64*RIEPILOGO!D$3</f>
        <v>964.4833745935337</v>
      </c>
      <c r="J64" s="71">
        <f>F64*RIEPILOGO!F$4</f>
        <v>550.4817316549612</v>
      </c>
      <c r="K64" s="71">
        <f>G64*RIEPILOGO!D$4</f>
        <v>530.1883584122545</v>
      </c>
      <c r="L64" s="72">
        <f t="shared" si="0"/>
        <v>3011.88</v>
      </c>
    </row>
    <row r="65" spans="1:12" ht="12.75">
      <c r="A65" s="4">
        <v>64</v>
      </c>
      <c r="B65" s="4" t="s">
        <v>771</v>
      </c>
      <c r="C65" s="4" t="s">
        <v>647</v>
      </c>
      <c r="D65" s="4" t="s">
        <v>772</v>
      </c>
      <c r="E65" s="4" t="s">
        <v>773</v>
      </c>
      <c r="F65" s="30">
        <v>107</v>
      </c>
      <c r="G65" s="30">
        <v>950</v>
      </c>
      <c r="H65" s="71">
        <f>F65*RIEPILOGO!F$3</f>
        <v>2873.3386517989493</v>
      </c>
      <c r="I65" s="71">
        <f>G65*RIEPILOGO!D$3</f>
        <v>2524.1300437020855</v>
      </c>
      <c r="J65" s="71">
        <f>F65*RIEPILOGO!F$4</f>
        <v>1636.1540357522456</v>
      </c>
      <c r="K65" s="71">
        <f>G65*RIEPILOGO!D$4</f>
        <v>1387.5452906105832</v>
      </c>
      <c r="L65" s="72">
        <f t="shared" si="0"/>
        <v>8421.17</v>
      </c>
    </row>
    <row r="66" spans="1:12" ht="12.75">
      <c r="A66" s="13">
        <v>65</v>
      </c>
      <c r="B66" s="13" t="s">
        <v>774</v>
      </c>
      <c r="C66" s="13" t="s">
        <v>647</v>
      </c>
      <c r="D66" s="13" t="s">
        <v>610</v>
      </c>
      <c r="E66" s="13" t="s">
        <v>173</v>
      </c>
      <c r="F66" s="30">
        <v>86</v>
      </c>
      <c r="G66" s="30">
        <v>858</v>
      </c>
      <c r="H66" s="71">
        <f>F66*RIEPILOGO!F$3</f>
        <v>2309.4123743430805</v>
      </c>
      <c r="I66" s="71">
        <f>G66*RIEPILOGO!D$3</f>
        <v>2279.6879763119887</v>
      </c>
      <c r="J66" s="71">
        <f>F66*RIEPILOGO!F$4</f>
        <v>1315.0396922868517</v>
      </c>
      <c r="K66" s="71">
        <f>G66*RIEPILOGO!D$4</f>
        <v>1253.172483519874</v>
      </c>
      <c r="L66" s="72">
        <f t="shared" si="0"/>
        <v>7157.31</v>
      </c>
    </row>
    <row r="67" spans="1:12" ht="12.75">
      <c r="A67" s="4">
        <v>66</v>
      </c>
      <c r="B67" s="4" t="s">
        <v>775</v>
      </c>
      <c r="C67" s="4" t="s">
        <v>647</v>
      </c>
      <c r="D67" s="4" t="s">
        <v>769</v>
      </c>
      <c r="E67" s="4" t="s">
        <v>776</v>
      </c>
      <c r="F67" s="30">
        <v>70</v>
      </c>
      <c r="G67" s="30">
        <v>622</v>
      </c>
      <c r="H67" s="71">
        <f>F67*RIEPILOGO!F$3</f>
        <v>1879.7542581862283</v>
      </c>
      <c r="I67" s="71">
        <f>G67*RIEPILOGO!D$3</f>
        <v>1652.6409338765231</v>
      </c>
      <c r="J67" s="71">
        <f>F67*RIEPILOGO!F$4</f>
        <v>1070.3811448846468</v>
      </c>
      <c r="K67" s="71">
        <f>G67*RIEPILOGO!D$4</f>
        <v>908.4770218524029</v>
      </c>
      <c r="L67" s="72">
        <f aca="true" t="shared" si="1" ref="L67:L119">ROUND(H67+I67+J67+K67,2)</f>
        <v>5511.25</v>
      </c>
    </row>
    <row r="68" spans="1:12" ht="12.75">
      <c r="A68" s="4">
        <v>67</v>
      </c>
      <c r="B68" s="4" t="s">
        <v>777</v>
      </c>
      <c r="C68" s="4" t="s">
        <v>647</v>
      </c>
      <c r="D68" s="4" t="s">
        <v>778</v>
      </c>
      <c r="E68" s="4" t="s">
        <v>176</v>
      </c>
      <c r="F68" s="30">
        <v>69</v>
      </c>
      <c r="G68" s="30">
        <v>822</v>
      </c>
      <c r="H68" s="71">
        <f>F68*RIEPILOGO!F$3</f>
        <v>1852.9006259264252</v>
      </c>
      <c r="I68" s="71">
        <f>G68*RIEPILOGO!D$3</f>
        <v>2184.0367325506463</v>
      </c>
      <c r="J68" s="71">
        <f>F68*RIEPILOGO!F$4</f>
        <v>1055.0899856720089</v>
      </c>
      <c r="K68" s="71">
        <f>G68*RIEPILOGO!D$4</f>
        <v>1200.5918198756835</v>
      </c>
      <c r="L68" s="72">
        <f t="shared" si="1"/>
        <v>6292.62</v>
      </c>
    </row>
    <row r="69" spans="1:12" ht="12.75">
      <c r="A69" s="4">
        <v>68</v>
      </c>
      <c r="B69" s="4" t="s">
        <v>779</v>
      </c>
      <c r="C69" s="4" t="s">
        <v>647</v>
      </c>
      <c r="D69" s="4" t="s">
        <v>780</v>
      </c>
      <c r="E69" s="4" t="s">
        <v>182</v>
      </c>
      <c r="F69" s="30">
        <v>44</v>
      </c>
      <c r="G69" s="30">
        <v>463</v>
      </c>
      <c r="H69" s="71">
        <f>F69*RIEPILOGO!F$3</f>
        <v>1181.5598194313436</v>
      </c>
      <c r="I69" s="71">
        <f>G69*RIEPILOGO!D$3</f>
        <v>1230.1812739305951</v>
      </c>
      <c r="J69" s="71">
        <f>F69*RIEPILOGO!F$4</f>
        <v>672.8110053560637</v>
      </c>
      <c r="K69" s="71">
        <f>G69*RIEPILOGO!D$4</f>
        <v>676.2457574238948</v>
      </c>
      <c r="L69" s="72">
        <f t="shared" si="1"/>
        <v>3760.8</v>
      </c>
    </row>
    <row r="70" spans="1:12" ht="12.75">
      <c r="A70" s="4">
        <v>69</v>
      </c>
      <c r="B70" s="4" t="s">
        <v>781</v>
      </c>
      <c r="C70" s="4" t="s">
        <v>647</v>
      </c>
      <c r="D70" s="4" t="s">
        <v>782</v>
      </c>
      <c r="E70" s="4" t="s">
        <v>182</v>
      </c>
      <c r="F70" s="30">
        <v>39</v>
      </c>
      <c r="G70" s="30">
        <v>396</v>
      </c>
      <c r="H70" s="71">
        <f>F70*RIEPILOGO!F$3</f>
        <v>1047.2916581323273</v>
      </c>
      <c r="I70" s="71">
        <f>G70*RIEPILOGO!D$3</f>
        <v>1052.1636813747639</v>
      </c>
      <c r="J70" s="71">
        <f>F70*RIEPILOGO!F$4</f>
        <v>596.3552092928746</v>
      </c>
      <c r="K70" s="71">
        <f>G70*RIEPILOGO!D$4</f>
        <v>578.3873000860957</v>
      </c>
      <c r="L70" s="72">
        <f t="shared" si="1"/>
        <v>3274.2</v>
      </c>
    </row>
    <row r="71" spans="1:12" ht="12.75">
      <c r="A71" s="4">
        <v>70</v>
      </c>
      <c r="B71" s="4" t="s">
        <v>783</v>
      </c>
      <c r="C71" s="4" t="s">
        <v>647</v>
      </c>
      <c r="D71" s="4" t="s">
        <v>784</v>
      </c>
      <c r="E71" s="4" t="s">
        <v>182</v>
      </c>
      <c r="F71" s="30">
        <v>61</v>
      </c>
      <c r="G71" s="30">
        <v>674</v>
      </c>
      <c r="H71" s="71">
        <f>F71*RIEPILOGO!F$3</f>
        <v>1638.071567847999</v>
      </c>
      <c r="I71" s="71">
        <f>G71*RIEPILOGO!D$3</f>
        <v>1790.8038415317951</v>
      </c>
      <c r="J71" s="71">
        <f>F71*RIEPILOGO!F$4</f>
        <v>932.7607119709064</v>
      </c>
      <c r="K71" s="71">
        <f>G71*RIEPILOGO!D$4</f>
        <v>984.426869338456</v>
      </c>
      <c r="L71" s="72">
        <f t="shared" si="1"/>
        <v>5346.06</v>
      </c>
    </row>
    <row r="72" spans="1:12" ht="12.75">
      <c r="A72" s="4">
        <v>71</v>
      </c>
      <c r="B72" s="4" t="s">
        <v>785</v>
      </c>
      <c r="C72" s="4" t="s">
        <v>647</v>
      </c>
      <c r="D72" s="4" t="s">
        <v>786</v>
      </c>
      <c r="E72" s="4" t="s">
        <v>182</v>
      </c>
      <c r="F72" s="30">
        <v>71</v>
      </c>
      <c r="G72" s="30">
        <v>799</v>
      </c>
      <c r="H72" s="71">
        <f>F72*RIEPILOGO!F$3</f>
        <v>1906.6078904460317</v>
      </c>
      <c r="I72" s="71">
        <f>G72*RIEPILOGO!D$3</f>
        <v>2122.926215703122</v>
      </c>
      <c r="J72" s="71">
        <f>F72*RIEPILOGO!F$4</f>
        <v>1085.6723040972845</v>
      </c>
      <c r="K72" s="71">
        <f>G72*RIEPILOGO!D$4</f>
        <v>1166.9986181030063</v>
      </c>
      <c r="L72" s="72">
        <f t="shared" si="1"/>
        <v>6282.21</v>
      </c>
    </row>
    <row r="73" spans="1:12" ht="12.75">
      <c r="A73" s="4">
        <v>72</v>
      </c>
      <c r="B73" s="4" t="s">
        <v>787</v>
      </c>
      <c r="C73" s="4" t="s">
        <v>647</v>
      </c>
      <c r="D73" s="4" t="s">
        <v>788</v>
      </c>
      <c r="E73" s="4" t="s">
        <v>182</v>
      </c>
      <c r="F73" s="30">
        <v>64</v>
      </c>
      <c r="G73" s="30">
        <v>490</v>
      </c>
      <c r="H73" s="71">
        <f>F73*RIEPILOGO!F$3</f>
        <v>1718.6324646274088</v>
      </c>
      <c r="I73" s="71">
        <f>G73*RIEPILOGO!D$3</f>
        <v>1301.9197067516018</v>
      </c>
      <c r="J73" s="71">
        <f>F73*RIEPILOGO!F$4</f>
        <v>978.6341896088198</v>
      </c>
      <c r="K73" s="71">
        <f>G73*RIEPILOGO!D$4</f>
        <v>715.6812551570376</v>
      </c>
      <c r="L73" s="72">
        <f t="shared" si="1"/>
        <v>4714.87</v>
      </c>
    </row>
    <row r="74" spans="1:12" ht="12.75">
      <c r="A74" s="4">
        <v>73</v>
      </c>
      <c r="B74" s="4" t="s">
        <v>789</v>
      </c>
      <c r="C74" s="4" t="s">
        <v>647</v>
      </c>
      <c r="D74" s="4" t="s">
        <v>790</v>
      </c>
      <c r="E74" s="4" t="s">
        <v>791</v>
      </c>
      <c r="F74" s="30">
        <v>59</v>
      </c>
      <c r="G74" s="30">
        <v>526</v>
      </c>
      <c r="H74" s="71">
        <f>F74*RIEPILOGO!F$3</f>
        <v>1584.3643033283925</v>
      </c>
      <c r="I74" s="71">
        <f>G74*RIEPILOGO!D$3</f>
        <v>1397.5709505129441</v>
      </c>
      <c r="J74" s="71">
        <f>F74*RIEPILOGO!F$4</f>
        <v>902.1783935456308</v>
      </c>
      <c r="K74" s="71">
        <f>G74*RIEPILOGO!D$4</f>
        <v>768.2619188012281</v>
      </c>
      <c r="L74" s="72">
        <f t="shared" si="1"/>
        <v>4652.38</v>
      </c>
    </row>
    <row r="75" spans="1:12" ht="12.75">
      <c r="A75" s="4">
        <v>74</v>
      </c>
      <c r="B75" s="4" t="s">
        <v>792</v>
      </c>
      <c r="C75" s="4" t="s">
        <v>647</v>
      </c>
      <c r="D75" s="4" t="s">
        <v>793</v>
      </c>
      <c r="E75" s="4" t="s">
        <v>188</v>
      </c>
      <c r="F75" s="30">
        <v>73</v>
      </c>
      <c r="G75" s="30">
        <v>594</v>
      </c>
      <c r="H75" s="71">
        <f>F75*RIEPILOGO!F$3</f>
        <v>1960.3151549656382</v>
      </c>
      <c r="I75" s="71">
        <f>G75*RIEPILOGO!D$3</f>
        <v>1578.245522062146</v>
      </c>
      <c r="J75" s="71">
        <f>F75*RIEPILOGO!F$4</f>
        <v>1116.25462252256</v>
      </c>
      <c r="K75" s="71">
        <f>G75*RIEPILOGO!D$4</f>
        <v>867.5809501291436</v>
      </c>
      <c r="L75" s="72">
        <f t="shared" si="1"/>
        <v>5522.4</v>
      </c>
    </row>
    <row r="76" spans="1:12" ht="12.75">
      <c r="A76" s="4">
        <v>75</v>
      </c>
      <c r="B76" s="4" t="s">
        <v>794</v>
      </c>
      <c r="C76" s="4" t="s">
        <v>647</v>
      </c>
      <c r="D76" s="4" t="s">
        <v>795</v>
      </c>
      <c r="E76" s="4" t="s">
        <v>188</v>
      </c>
      <c r="F76" s="30">
        <v>103</v>
      </c>
      <c r="G76" s="30">
        <v>1118</v>
      </c>
      <c r="H76" s="71">
        <f>F76*RIEPILOGO!F$3</f>
        <v>2765.924122759736</v>
      </c>
      <c r="I76" s="71">
        <f>G76*RIEPILOGO!D$3</f>
        <v>2970.5025145883487</v>
      </c>
      <c r="J76" s="71">
        <f>F76*RIEPILOGO!F$4</f>
        <v>1574.9893989016944</v>
      </c>
      <c r="K76" s="71">
        <f>G76*RIEPILOGO!D$4</f>
        <v>1632.921720950139</v>
      </c>
      <c r="L76" s="72">
        <f t="shared" si="1"/>
        <v>8944.34</v>
      </c>
    </row>
    <row r="77" spans="1:12" ht="12.75">
      <c r="A77" s="4">
        <v>76</v>
      </c>
      <c r="B77" s="4" t="s">
        <v>796</v>
      </c>
      <c r="C77" s="4" t="s">
        <v>647</v>
      </c>
      <c r="D77" s="4" t="s">
        <v>797</v>
      </c>
      <c r="E77" s="4" t="s">
        <v>188</v>
      </c>
      <c r="F77" s="30">
        <v>57</v>
      </c>
      <c r="G77" s="30">
        <v>711</v>
      </c>
      <c r="H77" s="71">
        <f>F77*RIEPILOGO!F$3</f>
        <v>1530.657038808786</v>
      </c>
      <c r="I77" s="71">
        <f>G77*RIEPILOGO!D$3</f>
        <v>1889.112064286508</v>
      </c>
      <c r="J77" s="71">
        <f>F77*RIEPILOGO!F$4</f>
        <v>871.5960751203552</v>
      </c>
      <c r="K77" s="71">
        <f>G77*RIEPILOGO!D$4</f>
        <v>1038.4681069727628</v>
      </c>
      <c r="L77" s="72">
        <f t="shared" si="1"/>
        <v>5329.83</v>
      </c>
    </row>
    <row r="78" spans="1:12" ht="12.75">
      <c r="A78" s="4">
        <v>77</v>
      </c>
      <c r="B78" s="4" t="s">
        <v>798</v>
      </c>
      <c r="C78" s="4" t="s">
        <v>647</v>
      </c>
      <c r="D78" s="4" t="s">
        <v>799</v>
      </c>
      <c r="E78" s="4" t="s">
        <v>193</v>
      </c>
      <c r="F78" s="30">
        <v>67</v>
      </c>
      <c r="G78" s="30">
        <v>540</v>
      </c>
      <c r="H78" s="71">
        <f>F78*RIEPILOGO!F$3</f>
        <v>1799.1933614068187</v>
      </c>
      <c r="I78" s="71">
        <f>G78*RIEPILOGO!D$3</f>
        <v>1434.7686564201326</v>
      </c>
      <c r="J78" s="71">
        <f>F78*RIEPILOGO!F$4</f>
        <v>1024.5076672467333</v>
      </c>
      <c r="K78" s="71">
        <f>G78*RIEPILOGO!D$4</f>
        <v>788.7099546628579</v>
      </c>
      <c r="L78" s="72">
        <f t="shared" si="1"/>
        <v>5047.18</v>
      </c>
    </row>
    <row r="79" spans="1:12" ht="12.75">
      <c r="A79" s="4">
        <v>78</v>
      </c>
      <c r="B79" s="4" t="s">
        <v>800</v>
      </c>
      <c r="C79" s="4" t="s">
        <v>647</v>
      </c>
      <c r="D79" s="4" t="s">
        <v>801</v>
      </c>
      <c r="E79" s="4" t="s">
        <v>802</v>
      </c>
      <c r="F79" s="30">
        <v>109</v>
      </c>
      <c r="G79" s="30">
        <v>1285</v>
      </c>
      <c r="H79" s="71">
        <f>F79*RIEPILOGO!F$3</f>
        <v>2927.0459163185556</v>
      </c>
      <c r="I79" s="71">
        <f>G79*RIEPILOGO!D$3</f>
        <v>3414.2180064812414</v>
      </c>
      <c r="J79" s="71">
        <f>F79*RIEPILOGO!F$4</f>
        <v>1666.7363541775212</v>
      </c>
      <c r="K79" s="71">
        <f>G79*RIEPILOGO!D$4</f>
        <v>1876.8375772995785</v>
      </c>
      <c r="L79" s="72">
        <f t="shared" si="1"/>
        <v>9884.84</v>
      </c>
    </row>
    <row r="80" spans="1:12" ht="12.75">
      <c r="A80" s="4">
        <v>79</v>
      </c>
      <c r="B80" s="4" t="s">
        <v>803</v>
      </c>
      <c r="C80" s="4" t="s">
        <v>647</v>
      </c>
      <c r="D80" s="4" t="s">
        <v>804</v>
      </c>
      <c r="E80" s="4" t="s">
        <v>225</v>
      </c>
      <c r="F80" s="30">
        <v>123</v>
      </c>
      <c r="G80" s="30">
        <v>1367</v>
      </c>
      <c r="H80" s="71">
        <f>F80*RIEPILOGO!F$3</f>
        <v>3302.9967679558013</v>
      </c>
      <c r="I80" s="71">
        <f>G80*RIEPILOGO!D$3</f>
        <v>3632.090283937632</v>
      </c>
      <c r="J80" s="71">
        <f>F80*RIEPILOGO!F$4</f>
        <v>1880.8125831544505</v>
      </c>
      <c r="K80" s="71">
        <f>G80*RIEPILOGO!D$4</f>
        <v>1996.6046444891235</v>
      </c>
      <c r="L80" s="72">
        <f t="shared" si="1"/>
        <v>10812.5</v>
      </c>
    </row>
    <row r="81" spans="1:12" ht="12.75">
      <c r="A81" s="4">
        <v>80</v>
      </c>
      <c r="B81" s="4" t="s">
        <v>805</v>
      </c>
      <c r="C81" s="4" t="s">
        <v>647</v>
      </c>
      <c r="D81" s="4" t="s">
        <v>806</v>
      </c>
      <c r="E81" s="4" t="s">
        <v>807</v>
      </c>
      <c r="F81" s="30">
        <v>59</v>
      </c>
      <c r="G81" s="30">
        <v>675</v>
      </c>
      <c r="H81" s="71">
        <f>F81*RIEPILOGO!F$3</f>
        <v>1584.3643033283925</v>
      </c>
      <c r="I81" s="71">
        <f>G81*RIEPILOGO!D$3</f>
        <v>1793.460820525166</v>
      </c>
      <c r="J81" s="71">
        <f>F81*RIEPILOGO!F$4</f>
        <v>902.1783935456308</v>
      </c>
      <c r="K81" s="71">
        <f>G81*RIEPILOGO!D$4</f>
        <v>985.8874433285723</v>
      </c>
      <c r="L81" s="72">
        <f t="shared" si="1"/>
        <v>5265.89</v>
      </c>
    </row>
    <row r="82" spans="1:12" ht="12.75">
      <c r="A82" s="4">
        <v>81</v>
      </c>
      <c r="B82" s="4" t="s">
        <v>808</v>
      </c>
      <c r="C82" s="4" t="s">
        <v>647</v>
      </c>
      <c r="D82" s="4" t="s">
        <v>809</v>
      </c>
      <c r="E82" s="4" t="s">
        <v>810</v>
      </c>
      <c r="F82" s="30">
        <v>72</v>
      </c>
      <c r="G82" s="30">
        <v>744</v>
      </c>
      <c r="H82" s="71">
        <f>F82*RIEPILOGO!F$3</f>
        <v>1933.4615227058348</v>
      </c>
      <c r="I82" s="71">
        <f>G82*RIEPILOGO!D$3</f>
        <v>1976.7923710677383</v>
      </c>
      <c r="J82" s="71">
        <f>F82*RIEPILOGO!F$4</f>
        <v>1100.9634633099224</v>
      </c>
      <c r="K82" s="71">
        <f>G82*RIEPILOGO!D$4</f>
        <v>1086.6670486466041</v>
      </c>
      <c r="L82" s="72">
        <f t="shared" si="1"/>
        <v>6097.88</v>
      </c>
    </row>
    <row r="83" spans="1:12" ht="12.75">
      <c r="A83" s="4">
        <v>82</v>
      </c>
      <c r="B83" s="4" t="s">
        <v>811</v>
      </c>
      <c r="C83" s="4" t="s">
        <v>647</v>
      </c>
      <c r="D83" s="4" t="s">
        <v>812</v>
      </c>
      <c r="E83" s="4" t="s">
        <v>230</v>
      </c>
      <c r="F83" s="30">
        <v>72</v>
      </c>
      <c r="G83" s="30">
        <v>722</v>
      </c>
      <c r="H83" s="71">
        <f>F83*RIEPILOGO!F$3</f>
        <v>1933.4615227058348</v>
      </c>
      <c r="I83" s="71">
        <f>G83*RIEPILOGO!D$3</f>
        <v>1918.3388332135848</v>
      </c>
      <c r="J83" s="71">
        <f>F83*RIEPILOGO!F$4</f>
        <v>1100.9634633099224</v>
      </c>
      <c r="K83" s="71">
        <f>G83*RIEPILOGO!D$4</f>
        <v>1054.5344208640433</v>
      </c>
      <c r="L83" s="72">
        <f t="shared" si="1"/>
        <v>6007.3</v>
      </c>
    </row>
    <row r="84" spans="1:12" ht="12.75">
      <c r="A84" s="4">
        <v>83</v>
      </c>
      <c r="B84" s="4" t="s">
        <v>813</v>
      </c>
      <c r="C84" s="4" t="s">
        <v>647</v>
      </c>
      <c r="D84" s="4" t="s">
        <v>814</v>
      </c>
      <c r="E84" s="4" t="s">
        <v>230</v>
      </c>
      <c r="F84" s="30">
        <v>70</v>
      </c>
      <c r="G84" s="30">
        <v>750</v>
      </c>
      <c r="H84" s="71">
        <f>F84*RIEPILOGO!F$3</f>
        <v>1879.7542581862283</v>
      </c>
      <c r="I84" s="71">
        <f>G84*RIEPILOGO!D$3</f>
        <v>1992.734245027962</v>
      </c>
      <c r="J84" s="71">
        <f>F84*RIEPILOGO!F$4</f>
        <v>1070.3811448846468</v>
      </c>
      <c r="K84" s="71">
        <f>G84*RIEPILOGO!D$4</f>
        <v>1095.4304925873025</v>
      </c>
      <c r="L84" s="72">
        <f t="shared" si="1"/>
        <v>6038.3</v>
      </c>
    </row>
    <row r="85" spans="1:12" ht="12.75">
      <c r="A85" s="4">
        <v>84</v>
      </c>
      <c r="B85" s="4" t="s">
        <v>815</v>
      </c>
      <c r="C85" s="4" t="s">
        <v>647</v>
      </c>
      <c r="D85" s="4" t="s">
        <v>816</v>
      </c>
      <c r="E85" s="4" t="s">
        <v>230</v>
      </c>
      <c r="F85" s="30">
        <v>95</v>
      </c>
      <c r="G85" s="30">
        <v>1183</v>
      </c>
      <c r="H85" s="71">
        <f>F85*RIEPILOGO!F$3</f>
        <v>2551.09506468131</v>
      </c>
      <c r="I85" s="71">
        <f>G85*RIEPILOGO!D$3</f>
        <v>3143.2061491574386</v>
      </c>
      <c r="J85" s="71">
        <f>F85*RIEPILOGO!F$4</f>
        <v>1452.660125200592</v>
      </c>
      <c r="K85" s="71">
        <f>G85*RIEPILOGO!D$4</f>
        <v>1727.8590303077053</v>
      </c>
      <c r="L85" s="72">
        <f t="shared" si="1"/>
        <v>8874.82</v>
      </c>
    </row>
    <row r="86" spans="1:12" ht="12.75">
      <c r="A86" s="4">
        <v>85</v>
      </c>
      <c r="B86" s="4" t="s">
        <v>817</v>
      </c>
      <c r="C86" s="4" t="s">
        <v>647</v>
      </c>
      <c r="D86" s="4" t="s">
        <v>818</v>
      </c>
      <c r="E86" s="4" t="s">
        <v>819</v>
      </c>
      <c r="F86" s="30">
        <v>70</v>
      </c>
      <c r="G86" s="30">
        <v>772</v>
      </c>
      <c r="H86" s="71">
        <f>F86*RIEPILOGO!F$3</f>
        <v>1879.7542581862283</v>
      </c>
      <c r="I86" s="71">
        <f>G86*RIEPILOGO!D$3</f>
        <v>2051.1877828821157</v>
      </c>
      <c r="J86" s="71">
        <f>F86*RIEPILOGO!F$4</f>
        <v>1070.3811448846468</v>
      </c>
      <c r="K86" s="71">
        <f>G86*RIEPILOGO!D$4</f>
        <v>1127.5631203698636</v>
      </c>
      <c r="L86" s="72">
        <f t="shared" si="1"/>
        <v>6128.89</v>
      </c>
    </row>
    <row r="87" spans="1:12" ht="12.75">
      <c r="A87" s="4">
        <v>86</v>
      </c>
      <c r="B87" s="4" t="s">
        <v>820</v>
      </c>
      <c r="C87" s="4" t="s">
        <v>647</v>
      </c>
      <c r="D87" s="4" t="s">
        <v>821</v>
      </c>
      <c r="E87" s="4" t="s">
        <v>822</v>
      </c>
      <c r="F87" s="30">
        <v>72</v>
      </c>
      <c r="G87" s="30">
        <v>713</v>
      </c>
      <c r="H87" s="71">
        <f>F87*RIEPILOGO!F$3</f>
        <v>1933.4615227058348</v>
      </c>
      <c r="I87" s="71">
        <f>G87*RIEPILOGO!D$3</f>
        <v>1894.4260222732491</v>
      </c>
      <c r="J87" s="71">
        <f>F87*RIEPILOGO!F$4</f>
        <v>1100.9634633099224</v>
      </c>
      <c r="K87" s="71">
        <f>G87*RIEPILOGO!D$4</f>
        <v>1041.3892549529955</v>
      </c>
      <c r="L87" s="72">
        <f t="shared" si="1"/>
        <v>5970.24</v>
      </c>
    </row>
    <row r="88" spans="1:12" ht="12.75">
      <c r="A88" s="4">
        <v>87</v>
      </c>
      <c r="B88" s="4" t="s">
        <v>823</v>
      </c>
      <c r="C88" s="4" t="s">
        <v>647</v>
      </c>
      <c r="D88" s="4" t="s">
        <v>824</v>
      </c>
      <c r="E88" s="4" t="s">
        <v>238</v>
      </c>
      <c r="F88" s="30">
        <v>88</v>
      </c>
      <c r="G88" s="30">
        <v>738</v>
      </c>
      <c r="H88" s="71">
        <f>F88*RIEPILOGO!F$3</f>
        <v>2363.119638862687</v>
      </c>
      <c r="I88" s="71">
        <f>G88*RIEPILOGO!D$3</f>
        <v>1960.8504971075147</v>
      </c>
      <c r="J88" s="71">
        <f>F88*RIEPILOGO!F$4</f>
        <v>1345.6220107121273</v>
      </c>
      <c r="K88" s="71">
        <f>G88*RIEPILOGO!D$4</f>
        <v>1077.9036047059058</v>
      </c>
      <c r="L88" s="72">
        <f t="shared" si="1"/>
        <v>6747.5</v>
      </c>
    </row>
    <row r="89" spans="1:12" ht="12.75">
      <c r="A89" s="4">
        <v>88</v>
      </c>
      <c r="B89" s="4" t="s">
        <v>825</v>
      </c>
      <c r="C89" s="4" t="s">
        <v>647</v>
      </c>
      <c r="D89" s="4" t="s">
        <v>826</v>
      </c>
      <c r="E89" s="4" t="s">
        <v>827</v>
      </c>
      <c r="F89" s="30">
        <v>81</v>
      </c>
      <c r="G89" s="30">
        <v>801</v>
      </c>
      <c r="H89" s="71">
        <f>F89*RIEPILOGO!F$3</f>
        <v>2175.144213044064</v>
      </c>
      <c r="I89" s="71">
        <f>G89*RIEPILOGO!D$3</f>
        <v>2128.2401736898632</v>
      </c>
      <c r="J89" s="71">
        <f>F89*RIEPILOGO!F$4</f>
        <v>1238.5838962236626</v>
      </c>
      <c r="K89" s="71">
        <f>G89*RIEPILOGO!D$4</f>
        <v>1169.9197660832392</v>
      </c>
      <c r="L89" s="72">
        <f t="shared" si="1"/>
        <v>6711.89</v>
      </c>
    </row>
    <row r="90" spans="1:12" ht="12.75">
      <c r="A90" s="4">
        <v>89</v>
      </c>
      <c r="B90" s="4" t="s">
        <v>828</v>
      </c>
      <c r="C90" s="4" t="s">
        <v>647</v>
      </c>
      <c r="D90" s="4" t="s">
        <v>829</v>
      </c>
      <c r="E90" s="4" t="s">
        <v>244</v>
      </c>
      <c r="F90" s="30">
        <v>71</v>
      </c>
      <c r="G90" s="30">
        <v>795</v>
      </c>
      <c r="H90" s="71">
        <f>F90*RIEPILOGO!F$3</f>
        <v>1906.6078904460317</v>
      </c>
      <c r="I90" s="71">
        <f>G90*RIEPILOGO!D$3</f>
        <v>2112.29829972964</v>
      </c>
      <c r="J90" s="71">
        <f>F90*RIEPILOGO!F$4</f>
        <v>1085.6723040972845</v>
      </c>
      <c r="K90" s="71">
        <f>G90*RIEPILOGO!D$4</f>
        <v>1161.1563221425408</v>
      </c>
      <c r="L90" s="72">
        <f t="shared" si="1"/>
        <v>6265.73</v>
      </c>
    </row>
    <row r="91" spans="1:12" ht="12.75">
      <c r="A91" s="4">
        <v>90</v>
      </c>
      <c r="B91" s="4" t="s">
        <v>830</v>
      </c>
      <c r="C91" s="4" t="s">
        <v>647</v>
      </c>
      <c r="D91" s="4" t="s">
        <v>831</v>
      </c>
      <c r="E91" s="4" t="s">
        <v>249</v>
      </c>
      <c r="F91" s="30">
        <v>68</v>
      </c>
      <c r="G91" s="30">
        <v>609</v>
      </c>
      <c r="H91" s="71">
        <f>F91*RIEPILOGO!F$3</f>
        <v>1826.0469936666218</v>
      </c>
      <c r="I91" s="71">
        <f>G91*RIEPILOGO!D$3</f>
        <v>1618.1002069627052</v>
      </c>
      <c r="J91" s="71">
        <f>F91*RIEPILOGO!F$4</f>
        <v>1039.7988264593712</v>
      </c>
      <c r="K91" s="71">
        <f>G91*RIEPILOGO!D$4</f>
        <v>889.4895599808897</v>
      </c>
      <c r="L91" s="72">
        <f t="shared" si="1"/>
        <v>5373.44</v>
      </c>
    </row>
    <row r="92" spans="1:12" ht="12.75">
      <c r="A92" s="4">
        <v>91</v>
      </c>
      <c r="B92" s="4" t="s">
        <v>832</v>
      </c>
      <c r="C92" s="4" t="s">
        <v>647</v>
      </c>
      <c r="D92" s="4" t="s">
        <v>695</v>
      </c>
      <c r="E92" s="4" t="s">
        <v>252</v>
      </c>
      <c r="F92" s="30">
        <v>49</v>
      </c>
      <c r="G92" s="30">
        <v>569</v>
      </c>
      <c r="H92" s="71">
        <f>F92*RIEPILOGO!F$3</f>
        <v>1315.82798073036</v>
      </c>
      <c r="I92" s="71">
        <f>G92*RIEPILOGO!D$3</f>
        <v>1511.8210472278806</v>
      </c>
      <c r="J92" s="71">
        <f>F92*RIEPILOGO!F$4</f>
        <v>749.2668014192527</v>
      </c>
      <c r="K92" s="71">
        <f>G92*RIEPILOGO!D$4</f>
        <v>831.0666003762335</v>
      </c>
      <c r="L92" s="72">
        <f t="shared" si="1"/>
        <v>4407.98</v>
      </c>
    </row>
    <row r="93" spans="1:12" ht="12.75">
      <c r="A93" s="4">
        <v>92</v>
      </c>
      <c r="B93" s="4" t="s">
        <v>833</v>
      </c>
      <c r="C93" s="4" t="s">
        <v>647</v>
      </c>
      <c r="D93" s="4" t="s">
        <v>834</v>
      </c>
      <c r="E93" s="4" t="s">
        <v>835</v>
      </c>
      <c r="F93" s="30">
        <v>95</v>
      </c>
      <c r="G93" s="30">
        <v>1012</v>
      </c>
      <c r="H93" s="71">
        <f>F93*RIEPILOGO!F$3</f>
        <v>2551.09506468131</v>
      </c>
      <c r="I93" s="71">
        <f>G93*RIEPILOGO!D$3</f>
        <v>2688.8627412910632</v>
      </c>
      <c r="J93" s="71">
        <f>F93*RIEPILOGO!F$4</f>
        <v>1452.660125200592</v>
      </c>
      <c r="K93" s="71">
        <f>G93*RIEPILOGO!D$4</f>
        <v>1478.1008779978004</v>
      </c>
      <c r="L93" s="72">
        <f t="shared" si="1"/>
        <v>8170.72</v>
      </c>
    </row>
    <row r="94" spans="1:12" ht="12.75">
      <c r="A94" s="4">
        <v>93</v>
      </c>
      <c r="B94" s="4" t="s">
        <v>836</v>
      </c>
      <c r="C94" s="4" t="s">
        <v>647</v>
      </c>
      <c r="D94" s="4" t="s">
        <v>585</v>
      </c>
      <c r="E94" s="4" t="s">
        <v>260</v>
      </c>
      <c r="F94" s="30">
        <v>70</v>
      </c>
      <c r="G94" s="30">
        <v>854</v>
      </c>
      <c r="H94" s="71">
        <f>F94*RIEPILOGO!F$3</f>
        <v>1879.7542581862283</v>
      </c>
      <c r="I94" s="71">
        <f>G94*RIEPILOGO!D$3</f>
        <v>2269.060060338506</v>
      </c>
      <c r="J94" s="71">
        <f>F94*RIEPILOGO!F$4</f>
        <v>1070.3811448846468</v>
      </c>
      <c r="K94" s="71">
        <f>G94*RIEPILOGO!D$4</f>
        <v>1247.3301875594086</v>
      </c>
      <c r="L94" s="72">
        <f t="shared" si="1"/>
        <v>6466.53</v>
      </c>
    </row>
    <row r="95" spans="1:12" ht="12.75">
      <c r="A95" s="4">
        <v>94</v>
      </c>
      <c r="B95" s="4" t="s">
        <v>837</v>
      </c>
      <c r="C95" s="4" t="s">
        <v>647</v>
      </c>
      <c r="D95" s="4" t="s">
        <v>838</v>
      </c>
      <c r="E95" s="4" t="s">
        <v>265</v>
      </c>
      <c r="F95" s="30">
        <v>125</v>
      </c>
      <c r="G95" s="30">
        <v>1096</v>
      </c>
      <c r="H95" s="71">
        <f>F95*RIEPILOGO!F$3</f>
        <v>3356.704032475408</v>
      </c>
      <c r="I95" s="71">
        <f>G95*RIEPILOGO!D$3</f>
        <v>2912.048976734195</v>
      </c>
      <c r="J95" s="71">
        <f>F95*RIEPILOGO!F$4</f>
        <v>1911.3949015797261</v>
      </c>
      <c r="K95" s="71">
        <f>G95*RIEPILOGO!D$4</f>
        <v>1600.7890931675781</v>
      </c>
      <c r="L95" s="72">
        <f t="shared" si="1"/>
        <v>9780.94</v>
      </c>
    </row>
    <row r="96" spans="1:12" ht="12.75">
      <c r="A96" s="4">
        <v>95</v>
      </c>
      <c r="B96" s="4" t="s">
        <v>839</v>
      </c>
      <c r="C96" s="4" t="s">
        <v>647</v>
      </c>
      <c r="D96" s="4" t="s">
        <v>840</v>
      </c>
      <c r="E96" s="4" t="s">
        <v>265</v>
      </c>
      <c r="F96" s="30">
        <v>72</v>
      </c>
      <c r="G96" s="30">
        <v>803</v>
      </c>
      <c r="H96" s="71">
        <f>F96*RIEPILOGO!F$3</f>
        <v>1933.4615227058348</v>
      </c>
      <c r="I96" s="71">
        <f>G96*RIEPILOGO!D$3</f>
        <v>2133.554131676605</v>
      </c>
      <c r="J96" s="71">
        <f>F96*RIEPILOGO!F$4</f>
        <v>1100.9634633099224</v>
      </c>
      <c r="K96" s="71">
        <f>G96*RIEPILOGO!D$4</f>
        <v>1172.840914063472</v>
      </c>
      <c r="L96" s="72">
        <f t="shared" si="1"/>
        <v>6340.82</v>
      </c>
    </row>
    <row r="97" spans="1:12" ht="12.75">
      <c r="A97" s="4">
        <v>96</v>
      </c>
      <c r="B97" s="4" t="s">
        <v>841</v>
      </c>
      <c r="C97" s="4" t="s">
        <v>647</v>
      </c>
      <c r="D97" s="4" t="s">
        <v>842</v>
      </c>
      <c r="E97" s="4" t="s">
        <v>843</v>
      </c>
      <c r="F97" s="30">
        <v>93</v>
      </c>
      <c r="G97" s="30">
        <v>823</v>
      </c>
      <c r="H97" s="71">
        <f>F97*RIEPILOGO!F$3</f>
        <v>2497.3878001617036</v>
      </c>
      <c r="I97" s="71">
        <f>G97*RIEPILOGO!D$3</f>
        <v>2186.693711544017</v>
      </c>
      <c r="J97" s="71">
        <f>F97*RIEPILOGO!F$4</f>
        <v>1422.0778067753163</v>
      </c>
      <c r="K97" s="71">
        <f>G97*RIEPILOGO!D$4</f>
        <v>1202.0523938658</v>
      </c>
      <c r="L97" s="72">
        <f t="shared" si="1"/>
        <v>7308.21</v>
      </c>
    </row>
    <row r="98" spans="1:12" ht="12.75">
      <c r="A98" s="4">
        <v>97</v>
      </c>
      <c r="B98" s="4" t="s">
        <v>844</v>
      </c>
      <c r="C98" s="4" t="s">
        <v>647</v>
      </c>
      <c r="D98" s="4" t="s">
        <v>845</v>
      </c>
      <c r="E98" s="4" t="s">
        <v>299</v>
      </c>
      <c r="F98" s="30">
        <v>55</v>
      </c>
      <c r="G98" s="30">
        <v>632</v>
      </c>
      <c r="H98" s="71">
        <f>F98*RIEPILOGO!F$3</f>
        <v>1476.9497742891795</v>
      </c>
      <c r="I98" s="71">
        <f>G98*RIEPILOGO!D$3</f>
        <v>1679.2107238102294</v>
      </c>
      <c r="J98" s="71">
        <f>F98*RIEPILOGO!F$4</f>
        <v>841.0137566950796</v>
      </c>
      <c r="K98" s="71">
        <f>G98*RIEPILOGO!D$4</f>
        <v>923.082761753567</v>
      </c>
      <c r="L98" s="72">
        <f t="shared" si="1"/>
        <v>4920.26</v>
      </c>
    </row>
    <row r="99" spans="1:12" ht="12.75">
      <c r="A99" s="4">
        <v>98</v>
      </c>
      <c r="B99" s="4" t="s">
        <v>846</v>
      </c>
      <c r="C99" s="4" t="s">
        <v>647</v>
      </c>
      <c r="D99" s="4" t="s">
        <v>585</v>
      </c>
      <c r="E99" s="4" t="s">
        <v>301</v>
      </c>
      <c r="F99" s="30">
        <v>74</v>
      </c>
      <c r="G99" s="30">
        <v>805</v>
      </c>
      <c r="H99" s="71">
        <f>F99*RIEPILOGO!F$3</f>
        <v>1987.1687872254415</v>
      </c>
      <c r="I99" s="71">
        <f>G99*RIEPILOGO!D$3</f>
        <v>2138.868089663346</v>
      </c>
      <c r="J99" s="71">
        <f>F99*RIEPILOGO!F$4</f>
        <v>1131.545781735198</v>
      </c>
      <c r="K99" s="71">
        <f>G99*RIEPILOGO!D$4</f>
        <v>1175.7620620437049</v>
      </c>
      <c r="L99" s="72">
        <f t="shared" si="1"/>
        <v>6433.34</v>
      </c>
    </row>
    <row r="100" spans="1:12" ht="12.75">
      <c r="A100" s="4">
        <v>99</v>
      </c>
      <c r="B100" s="4" t="s">
        <v>847</v>
      </c>
      <c r="C100" s="4" t="s">
        <v>647</v>
      </c>
      <c r="D100" s="4" t="s">
        <v>848</v>
      </c>
      <c r="E100" s="4" t="s">
        <v>849</v>
      </c>
      <c r="F100" s="30">
        <v>50</v>
      </c>
      <c r="G100" s="30">
        <v>502</v>
      </c>
      <c r="H100" s="71">
        <f>F100*RIEPILOGO!F$3</f>
        <v>1342.681612990163</v>
      </c>
      <c r="I100" s="71">
        <f>G100*RIEPILOGO!D$3</f>
        <v>1333.8034546720492</v>
      </c>
      <c r="J100" s="71">
        <f>F100*RIEPILOGO!F$4</f>
        <v>764.5579606318905</v>
      </c>
      <c r="K100" s="71">
        <f>G100*RIEPILOGO!D$4</f>
        <v>733.2081430384345</v>
      </c>
      <c r="L100" s="72">
        <f t="shared" si="1"/>
        <v>4174.25</v>
      </c>
    </row>
    <row r="101" spans="1:12" ht="12.75">
      <c r="A101" s="4">
        <v>100</v>
      </c>
      <c r="B101" s="4" t="s">
        <v>850</v>
      </c>
      <c r="C101" s="4" t="s">
        <v>647</v>
      </c>
      <c r="D101" s="4" t="s">
        <v>851</v>
      </c>
      <c r="E101" s="4" t="s">
        <v>852</v>
      </c>
      <c r="F101" s="30">
        <v>102</v>
      </c>
      <c r="G101" s="30">
        <v>1095</v>
      </c>
      <c r="H101" s="71">
        <f>F101*RIEPILOGO!F$3</f>
        <v>2739.070490499933</v>
      </c>
      <c r="I101" s="71">
        <f>G101*RIEPILOGO!D$3</f>
        <v>2909.3919977408245</v>
      </c>
      <c r="J101" s="71">
        <f>F101*RIEPILOGO!F$4</f>
        <v>1559.6982396890567</v>
      </c>
      <c r="K101" s="71">
        <f>G101*RIEPILOGO!D$4</f>
        <v>1599.3285191774617</v>
      </c>
      <c r="L101" s="72">
        <f t="shared" si="1"/>
        <v>8807.49</v>
      </c>
    </row>
    <row r="102" spans="1:12" ht="12.75">
      <c r="A102" s="4">
        <v>101</v>
      </c>
      <c r="B102" s="4" t="s">
        <v>853</v>
      </c>
      <c r="C102" s="4" t="s">
        <v>647</v>
      </c>
      <c r="D102" s="4" t="s">
        <v>854</v>
      </c>
      <c r="E102" s="4" t="s">
        <v>314</v>
      </c>
      <c r="F102" s="30">
        <v>90</v>
      </c>
      <c r="G102" s="30">
        <v>894</v>
      </c>
      <c r="H102" s="71">
        <f>F102*RIEPILOGO!F$3</f>
        <v>2416.8269033822935</v>
      </c>
      <c r="I102" s="71">
        <f>G102*RIEPILOGO!D$3</f>
        <v>2375.3392200733306</v>
      </c>
      <c r="J102" s="71">
        <f>F102*RIEPILOGO!F$4</f>
        <v>1376.204329137403</v>
      </c>
      <c r="K102" s="71">
        <f>G102*RIEPILOGO!D$4</f>
        <v>1305.7531471640646</v>
      </c>
      <c r="L102" s="72">
        <f t="shared" si="1"/>
        <v>7474.12</v>
      </c>
    </row>
    <row r="103" spans="1:12" ht="12.75">
      <c r="A103" s="4">
        <v>102</v>
      </c>
      <c r="B103" s="4" t="s">
        <v>855</v>
      </c>
      <c r="C103" s="4" t="s">
        <v>647</v>
      </c>
      <c r="D103" s="4" t="s">
        <v>856</v>
      </c>
      <c r="E103" s="4" t="s">
        <v>314</v>
      </c>
      <c r="F103" s="30">
        <v>75</v>
      </c>
      <c r="G103" s="30">
        <v>692</v>
      </c>
      <c r="H103" s="71">
        <f>F103*RIEPILOGO!F$3</f>
        <v>2014.0224194852447</v>
      </c>
      <c r="I103" s="71">
        <f>G103*RIEPILOGO!D$3</f>
        <v>1838.6294634124663</v>
      </c>
      <c r="J103" s="71">
        <f>F103*RIEPILOGO!F$4</f>
        <v>1146.8369409478357</v>
      </c>
      <c r="K103" s="71">
        <f>G103*RIEPILOGO!D$4</f>
        <v>1010.7172011605512</v>
      </c>
      <c r="L103" s="72">
        <f t="shared" si="1"/>
        <v>6010.21</v>
      </c>
    </row>
    <row r="104" spans="1:12" ht="12.75">
      <c r="A104" s="4">
        <v>103</v>
      </c>
      <c r="B104" s="4" t="s">
        <v>857</v>
      </c>
      <c r="C104" s="4" t="s">
        <v>647</v>
      </c>
      <c r="D104" s="4" t="s">
        <v>858</v>
      </c>
      <c r="E104" s="4" t="s">
        <v>314</v>
      </c>
      <c r="F104" s="30">
        <v>62</v>
      </c>
      <c r="G104" s="30">
        <v>604</v>
      </c>
      <c r="H104" s="71">
        <f>F104*RIEPILOGO!F$3</f>
        <v>1664.9252001078023</v>
      </c>
      <c r="I104" s="71">
        <f>G104*RIEPILOGO!D$3</f>
        <v>1604.8153119958522</v>
      </c>
      <c r="J104" s="71">
        <f>F104*RIEPILOGO!F$4</f>
        <v>948.0518711835442</v>
      </c>
      <c r="K104" s="71">
        <f>G104*RIEPILOGO!D$4</f>
        <v>882.1866900303077</v>
      </c>
      <c r="L104" s="72">
        <f t="shared" si="1"/>
        <v>5099.98</v>
      </c>
    </row>
    <row r="105" spans="1:12" ht="12.75">
      <c r="A105" s="13">
        <v>104</v>
      </c>
      <c r="B105" s="13" t="s">
        <v>859</v>
      </c>
      <c r="C105" s="13" t="s">
        <v>647</v>
      </c>
      <c r="D105" s="13" t="s">
        <v>860</v>
      </c>
      <c r="E105" s="13" t="s">
        <v>317</v>
      </c>
      <c r="F105" s="30">
        <v>48</v>
      </c>
      <c r="G105" s="30">
        <v>505</v>
      </c>
      <c r="H105" s="71">
        <f>F105*RIEPILOGO!F$3</f>
        <v>1288.9743484705566</v>
      </c>
      <c r="I105" s="71">
        <f>G105*RIEPILOGO!D$3</f>
        <v>1341.774391652161</v>
      </c>
      <c r="J105" s="71">
        <f>F105*RIEPILOGO!F$4</f>
        <v>733.9756422066149</v>
      </c>
      <c r="K105" s="71">
        <f>G105*RIEPILOGO!D$4</f>
        <v>737.5898650087837</v>
      </c>
      <c r="L105" s="72">
        <f t="shared" si="1"/>
        <v>4102.31</v>
      </c>
    </row>
    <row r="106" spans="1:12" ht="12.75">
      <c r="A106" s="4">
        <v>105</v>
      </c>
      <c r="B106" s="4" t="s">
        <v>861</v>
      </c>
      <c r="C106" s="4" t="s">
        <v>647</v>
      </c>
      <c r="D106" s="4" t="s">
        <v>862</v>
      </c>
      <c r="E106" s="4" t="s">
        <v>322</v>
      </c>
      <c r="F106" s="30">
        <v>83</v>
      </c>
      <c r="G106" s="30">
        <v>897</v>
      </c>
      <c r="H106" s="71">
        <f>F106*RIEPILOGO!F$3</f>
        <v>2228.851477563671</v>
      </c>
      <c r="I106" s="71">
        <f>G106*RIEPILOGO!D$3</f>
        <v>2383.3101570534427</v>
      </c>
      <c r="J106" s="71">
        <f>F106*RIEPILOGO!F$4</f>
        <v>1269.1662146489382</v>
      </c>
      <c r="K106" s="71">
        <f>G106*RIEPILOGO!D$4</f>
        <v>1310.134869134414</v>
      </c>
      <c r="L106" s="72">
        <f t="shared" si="1"/>
        <v>7191.46</v>
      </c>
    </row>
    <row r="107" spans="1:12" ht="12.75">
      <c r="A107" s="4">
        <v>106</v>
      </c>
      <c r="B107" s="4" t="s">
        <v>863</v>
      </c>
      <c r="C107" s="4" t="s">
        <v>647</v>
      </c>
      <c r="D107" s="4" t="s">
        <v>864</v>
      </c>
      <c r="E107" s="4" t="s">
        <v>865</v>
      </c>
      <c r="F107" s="30">
        <v>80</v>
      </c>
      <c r="G107" s="30">
        <v>749</v>
      </c>
      <c r="H107" s="71">
        <f>F107*RIEPILOGO!F$3</f>
        <v>2148.290580784261</v>
      </c>
      <c r="I107" s="71">
        <f>G107*RIEPILOGO!D$3</f>
        <v>1990.0772660345915</v>
      </c>
      <c r="J107" s="71">
        <f>F107*RIEPILOGO!F$4</f>
        <v>1223.2927370110249</v>
      </c>
      <c r="K107" s="71">
        <f>G107*RIEPILOGO!D$4</f>
        <v>1093.9699185971863</v>
      </c>
      <c r="L107" s="72">
        <f t="shared" si="1"/>
        <v>6455.63</v>
      </c>
    </row>
    <row r="108" spans="1:12" ht="12.75">
      <c r="A108" s="4">
        <v>107</v>
      </c>
      <c r="B108" s="4" t="s">
        <v>866</v>
      </c>
      <c r="C108" s="4" t="s">
        <v>647</v>
      </c>
      <c r="D108" s="4" t="s">
        <v>867</v>
      </c>
      <c r="E108" s="4" t="s">
        <v>868</v>
      </c>
      <c r="F108" s="30">
        <v>70</v>
      </c>
      <c r="G108" s="30">
        <v>750</v>
      </c>
      <c r="H108" s="71">
        <f>F108*RIEPILOGO!F$3</f>
        <v>1879.7542581862283</v>
      </c>
      <c r="I108" s="71">
        <f>G108*RIEPILOGO!D$3</f>
        <v>1992.734245027962</v>
      </c>
      <c r="J108" s="71">
        <f>F108*RIEPILOGO!F$4</f>
        <v>1070.3811448846468</v>
      </c>
      <c r="K108" s="71">
        <f>G108*RIEPILOGO!D$4</f>
        <v>1095.4304925873025</v>
      </c>
      <c r="L108" s="72">
        <f t="shared" si="1"/>
        <v>6038.3</v>
      </c>
    </row>
    <row r="109" spans="1:12" ht="12.75">
      <c r="A109" s="4">
        <v>108</v>
      </c>
      <c r="B109" s="4" t="s">
        <v>869</v>
      </c>
      <c r="C109" s="4" t="s">
        <v>647</v>
      </c>
      <c r="D109" s="4" t="s">
        <v>870</v>
      </c>
      <c r="E109" s="4" t="s">
        <v>327</v>
      </c>
      <c r="F109" s="30">
        <v>73</v>
      </c>
      <c r="G109" s="30">
        <v>757</v>
      </c>
      <c r="H109" s="71">
        <f>F109*RIEPILOGO!F$3</f>
        <v>1960.3151549656382</v>
      </c>
      <c r="I109" s="71">
        <f>G109*RIEPILOGO!D$3</f>
        <v>2011.3330979815564</v>
      </c>
      <c r="J109" s="71">
        <f>F109*RIEPILOGO!F$4</f>
        <v>1116.25462252256</v>
      </c>
      <c r="K109" s="71">
        <f>G109*RIEPILOGO!D$4</f>
        <v>1105.6545105181174</v>
      </c>
      <c r="L109" s="72">
        <f t="shared" si="1"/>
        <v>6193.56</v>
      </c>
    </row>
    <row r="110" spans="1:12" ht="12.75">
      <c r="A110" s="4">
        <v>109</v>
      </c>
      <c r="B110" s="4" t="s">
        <v>871</v>
      </c>
      <c r="C110" s="4" t="s">
        <v>647</v>
      </c>
      <c r="D110" s="4" t="s">
        <v>872</v>
      </c>
      <c r="E110" s="4" t="s">
        <v>873</v>
      </c>
      <c r="F110" s="30">
        <v>99</v>
      </c>
      <c r="G110" s="30">
        <v>1129</v>
      </c>
      <c r="H110" s="71">
        <f>F110*RIEPILOGO!F$3</f>
        <v>2658.509593720523</v>
      </c>
      <c r="I110" s="71">
        <f>G110*RIEPILOGO!D$3</f>
        <v>2999.7292835154253</v>
      </c>
      <c r="J110" s="71">
        <f>F110*RIEPILOGO!F$4</f>
        <v>1513.8247620511431</v>
      </c>
      <c r="K110" s="71">
        <f>G110*RIEPILOGO!D$4</f>
        <v>1648.9880348414194</v>
      </c>
      <c r="L110" s="72">
        <f t="shared" si="1"/>
        <v>8821.05</v>
      </c>
    </row>
    <row r="111" spans="1:12" ht="12.75">
      <c r="A111" s="4">
        <v>110</v>
      </c>
      <c r="B111" s="4" t="s">
        <v>874</v>
      </c>
      <c r="C111" s="4" t="s">
        <v>647</v>
      </c>
      <c r="D111" s="4" t="s">
        <v>858</v>
      </c>
      <c r="E111" s="4" t="s">
        <v>340</v>
      </c>
      <c r="F111" s="30">
        <v>86</v>
      </c>
      <c r="G111" s="30">
        <v>605</v>
      </c>
      <c r="H111" s="71">
        <f>F111*RIEPILOGO!F$3</f>
        <v>2309.4123743430805</v>
      </c>
      <c r="I111" s="71">
        <f>G111*RIEPILOGO!D$3</f>
        <v>1607.4722909892228</v>
      </c>
      <c r="J111" s="71">
        <f>F111*RIEPILOGO!F$4</f>
        <v>1315.0396922868517</v>
      </c>
      <c r="K111" s="71">
        <f>G111*RIEPILOGO!D$4</f>
        <v>883.6472640204241</v>
      </c>
      <c r="L111" s="72">
        <f t="shared" si="1"/>
        <v>6115.57</v>
      </c>
    </row>
    <row r="112" spans="1:12" ht="12.75">
      <c r="A112" s="4">
        <v>111</v>
      </c>
      <c r="B112" s="4" t="s">
        <v>875</v>
      </c>
      <c r="C112" s="4" t="s">
        <v>647</v>
      </c>
      <c r="D112" s="4" t="s">
        <v>876</v>
      </c>
      <c r="E112" s="4" t="s">
        <v>350</v>
      </c>
      <c r="F112" s="30">
        <v>58</v>
      </c>
      <c r="G112" s="30">
        <v>629</v>
      </c>
      <c r="H112" s="71">
        <f>F112*RIEPILOGO!F$3</f>
        <v>1557.5106710685893</v>
      </c>
      <c r="I112" s="71">
        <f>G112*RIEPILOGO!D$3</f>
        <v>1671.2397868301175</v>
      </c>
      <c r="J112" s="71">
        <f>F112*RIEPILOGO!F$4</f>
        <v>886.887234332993</v>
      </c>
      <c r="K112" s="71">
        <f>G112*RIEPILOGO!D$4</f>
        <v>918.7010397832178</v>
      </c>
      <c r="L112" s="72">
        <f t="shared" si="1"/>
        <v>5034.34</v>
      </c>
    </row>
    <row r="113" spans="1:12" ht="12.75">
      <c r="A113" s="4">
        <v>112</v>
      </c>
      <c r="B113" s="4" t="s">
        <v>877</v>
      </c>
      <c r="C113" s="4" t="s">
        <v>647</v>
      </c>
      <c r="D113" s="4" t="s">
        <v>878</v>
      </c>
      <c r="E113" s="4" t="s">
        <v>879</v>
      </c>
      <c r="F113" s="30">
        <v>37</v>
      </c>
      <c r="G113" s="30">
        <v>393</v>
      </c>
      <c r="H113" s="71">
        <f>F113*RIEPILOGO!F$3</f>
        <v>993.5843936127208</v>
      </c>
      <c r="I113" s="71">
        <f>G113*RIEPILOGO!D$3</f>
        <v>1044.1927443946522</v>
      </c>
      <c r="J113" s="71">
        <f>F113*RIEPILOGO!F$4</f>
        <v>565.772890867599</v>
      </c>
      <c r="K113" s="71">
        <f>G113*RIEPILOGO!D$4</f>
        <v>574.0055781157465</v>
      </c>
      <c r="L113" s="72">
        <f t="shared" si="1"/>
        <v>3177.56</v>
      </c>
    </row>
    <row r="114" spans="1:12" ht="12.75">
      <c r="A114" s="4">
        <v>113</v>
      </c>
      <c r="B114" s="4" t="s">
        <v>880</v>
      </c>
      <c r="C114" s="4" t="s">
        <v>647</v>
      </c>
      <c r="D114" s="4" t="s">
        <v>881</v>
      </c>
      <c r="E114" s="4" t="s">
        <v>352</v>
      </c>
      <c r="F114" s="30">
        <v>41</v>
      </c>
      <c r="G114" s="30">
        <v>420</v>
      </c>
      <c r="H114" s="71">
        <f>F114*RIEPILOGO!F$3</f>
        <v>1100.9989226519338</v>
      </c>
      <c r="I114" s="71">
        <f>G114*RIEPILOGO!D$3</f>
        <v>1115.9311772156586</v>
      </c>
      <c r="J114" s="71">
        <f>F114*RIEPILOGO!F$4</f>
        <v>626.9375277181502</v>
      </c>
      <c r="K114" s="71">
        <f>G114*RIEPILOGO!D$4</f>
        <v>613.4410758488895</v>
      </c>
      <c r="L114" s="72">
        <f t="shared" si="1"/>
        <v>3457.31</v>
      </c>
    </row>
    <row r="115" spans="1:12" ht="12.75">
      <c r="A115" s="4">
        <v>114</v>
      </c>
      <c r="B115" s="4" t="s">
        <v>882</v>
      </c>
      <c r="C115" s="4" t="s">
        <v>647</v>
      </c>
      <c r="D115" s="4" t="s">
        <v>883</v>
      </c>
      <c r="E115" s="4" t="s">
        <v>355</v>
      </c>
      <c r="F115" s="30">
        <v>68</v>
      </c>
      <c r="G115" s="30">
        <v>790</v>
      </c>
      <c r="H115" s="71">
        <f>F115*RIEPILOGO!F$3</f>
        <v>1826.0469936666218</v>
      </c>
      <c r="I115" s="71">
        <f>G115*RIEPILOGO!D$3</f>
        <v>2099.0134047627866</v>
      </c>
      <c r="J115" s="71">
        <f>F115*RIEPILOGO!F$4</f>
        <v>1039.7988264593712</v>
      </c>
      <c r="K115" s="71">
        <f>G115*RIEPILOGO!D$4</f>
        <v>1153.8534521919587</v>
      </c>
      <c r="L115" s="72">
        <f t="shared" si="1"/>
        <v>6118.71</v>
      </c>
    </row>
    <row r="116" spans="1:12" ht="12.75">
      <c r="A116" s="13">
        <v>115</v>
      </c>
      <c r="B116" s="13" t="s">
        <v>884</v>
      </c>
      <c r="C116" s="13" t="s">
        <v>647</v>
      </c>
      <c r="D116" s="13" t="s">
        <v>885</v>
      </c>
      <c r="E116" s="13" t="s">
        <v>886</v>
      </c>
      <c r="F116" s="30">
        <v>50</v>
      </c>
      <c r="G116" s="30">
        <v>453</v>
      </c>
      <c r="H116" s="71">
        <f>F116*RIEPILOGO!F$3</f>
        <v>1342.681612990163</v>
      </c>
      <c r="I116" s="71">
        <f>G116*RIEPILOGO!D$3</f>
        <v>1203.611483996889</v>
      </c>
      <c r="J116" s="71">
        <f>F116*RIEPILOGO!F$4</f>
        <v>764.5579606318905</v>
      </c>
      <c r="K116" s="71">
        <f>G116*RIEPILOGO!D$4</f>
        <v>661.6400175227308</v>
      </c>
      <c r="L116" s="72">
        <f t="shared" si="1"/>
        <v>3972.49</v>
      </c>
    </row>
    <row r="117" spans="1:12" ht="12.75">
      <c r="A117" s="4">
        <v>116</v>
      </c>
      <c r="B117" s="4" t="s">
        <v>887</v>
      </c>
      <c r="C117" s="4" t="s">
        <v>647</v>
      </c>
      <c r="D117" s="4" t="s">
        <v>888</v>
      </c>
      <c r="E117" s="4" t="s">
        <v>358</v>
      </c>
      <c r="F117" s="30">
        <v>73</v>
      </c>
      <c r="G117" s="30">
        <v>795</v>
      </c>
      <c r="H117" s="71">
        <f>F117*RIEPILOGO!F$3</f>
        <v>1960.3151549656382</v>
      </c>
      <c r="I117" s="71">
        <f>G117*RIEPILOGO!D$3</f>
        <v>2112.29829972964</v>
      </c>
      <c r="J117" s="71">
        <f>F117*RIEPILOGO!F$4</f>
        <v>1116.25462252256</v>
      </c>
      <c r="K117" s="71">
        <f>G117*RIEPILOGO!D$4</f>
        <v>1161.1563221425408</v>
      </c>
      <c r="L117" s="72">
        <f t="shared" si="1"/>
        <v>6350.02</v>
      </c>
    </row>
    <row r="118" spans="1:12" ht="12.75">
      <c r="A118" s="4">
        <v>117</v>
      </c>
      <c r="B118" s="4" t="s">
        <v>889</v>
      </c>
      <c r="C118" s="4" t="s">
        <v>647</v>
      </c>
      <c r="D118" s="4" t="s">
        <v>548</v>
      </c>
      <c r="E118" s="4" t="s">
        <v>358</v>
      </c>
      <c r="F118" s="30">
        <v>95</v>
      </c>
      <c r="G118" s="30">
        <v>1080</v>
      </c>
      <c r="H118" s="71">
        <f>F118*RIEPILOGO!F$3</f>
        <v>2551.09506468131</v>
      </c>
      <c r="I118" s="71">
        <f>G118*RIEPILOGO!D$3</f>
        <v>2869.5373128402653</v>
      </c>
      <c r="J118" s="71">
        <f>F118*RIEPILOGO!F$4</f>
        <v>1452.660125200592</v>
      </c>
      <c r="K118" s="71">
        <f>G118*RIEPILOGO!D$4</f>
        <v>1577.4199093257157</v>
      </c>
      <c r="L118" s="72">
        <f t="shared" si="1"/>
        <v>8450.71</v>
      </c>
    </row>
    <row r="119" spans="1:12" ht="12.75">
      <c r="A119" s="4">
        <v>118</v>
      </c>
      <c r="B119" s="4" t="s">
        <v>890</v>
      </c>
      <c r="C119" s="4" t="s">
        <v>647</v>
      </c>
      <c r="D119" s="4" t="s">
        <v>891</v>
      </c>
      <c r="E119" s="4" t="s">
        <v>358</v>
      </c>
      <c r="F119" s="30">
        <v>119</v>
      </c>
      <c r="G119" s="30">
        <v>1131</v>
      </c>
      <c r="H119" s="71">
        <f>F119*RIEPILOGO!F$3</f>
        <v>3195.5822389165883</v>
      </c>
      <c r="I119" s="71">
        <f>G119*RIEPILOGO!D$3</f>
        <v>3005.043241502167</v>
      </c>
      <c r="J119" s="71">
        <f>F119*RIEPILOGO!F$4</f>
        <v>1819.6479463038993</v>
      </c>
      <c r="K119" s="71">
        <f>G119*RIEPILOGO!D$4</f>
        <v>1651.9091828216524</v>
      </c>
      <c r="L119" s="72">
        <f t="shared" si="1"/>
        <v>9672.18</v>
      </c>
    </row>
    <row r="120" spans="5:12" ht="12.75">
      <c r="E120" s="70" t="s">
        <v>1310</v>
      </c>
      <c r="F120" s="30">
        <f aca="true" t="shared" si="2" ref="F120:L120">SUM(F2:F119)</f>
        <v>8596</v>
      </c>
      <c r="G120" s="30">
        <f t="shared" si="2"/>
        <v>86933</v>
      </c>
      <c r="H120" s="72">
        <f t="shared" si="2"/>
        <v>230833.82290526887</v>
      </c>
      <c r="I120" s="72">
        <f t="shared" si="2"/>
        <v>230979.1548306878</v>
      </c>
      <c r="J120" s="72">
        <f t="shared" si="2"/>
        <v>131442.8045918347</v>
      </c>
      <c r="K120" s="72">
        <f t="shared" si="2"/>
        <v>126972.0786827893</v>
      </c>
      <c r="L120" s="72">
        <f t="shared" si="2"/>
        <v>720227.8700000001</v>
      </c>
    </row>
  </sheetData>
  <printOptions gridLines="1" horizontalCentered="1"/>
  <pageMargins left="0" right="0" top="0.984251968503937" bottom="0.984251968503937" header="0.31496062992125984" footer="0.5118110236220472"/>
  <pageSetup horizontalDpi="600" verticalDpi="600" orientation="landscape" paperSize="9" scale="85" r:id="rId3"/>
  <headerFooter alignWithMargins="0">
    <oddHeader xml:space="preserve">&amp;C&amp;"Arial,Grassetto"MINISTERO DELL'ISTRUZIONE 
&amp;"Arial,Normale"UFFICIO SCOLASTICO REGIONALE PER LA CAMPANIA
Ufficio VII - Amministrazione e Gestione delle Risorse Finanziarie 
POF anno scolastico 2005-2006 </oddHeader>
    <oddFooter>&amp;L&amp;F
&amp;A
&amp;CPag.&amp;P di &amp;N&amp;RIL DIRIGENTE   . 
Giuseppe De Colibus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activeCellId="1" sqref="A1:IV1 F2"/>
    </sheetView>
  </sheetViews>
  <sheetFormatPr defaultColWidth="9.140625" defaultRowHeight="12.75"/>
  <cols>
    <col min="1" max="1" width="3.00390625" style="0" bestFit="1" customWidth="1"/>
    <col min="2" max="2" width="11.8515625" style="0" bestFit="1" customWidth="1"/>
    <col min="3" max="3" width="8.140625" style="0" bestFit="1" customWidth="1"/>
    <col min="4" max="4" width="29.00390625" style="0" bestFit="1" customWidth="1"/>
    <col min="5" max="5" width="27.57421875" style="0" bestFit="1" customWidth="1"/>
    <col min="8" max="10" width="10.28125" style="0" bestFit="1" customWidth="1"/>
  </cols>
  <sheetData>
    <row r="1" spans="1:10" ht="38.25">
      <c r="A1" s="1" t="s">
        <v>1</v>
      </c>
      <c r="B1" s="2" t="s">
        <v>2</v>
      </c>
      <c r="C1" s="8" t="s">
        <v>3</v>
      </c>
      <c r="D1" s="30" t="s">
        <v>4</v>
      </c>
      <c r="E1" s="30" t="s">
        <v>5</v>
      </c>
      <c r="F1" s="30" t="s">
        <v>1280</v>
      </c>
      <c r="G1" s="30" t="s">
        <v>1281</v>
      </c>
      <c r="H1" s="66" t="s">
        <v>1328</v>
      </c>
      <c r="I1" s="66" t="s">
        <v>1329</v>
      </c>
      <c r="J1" s="66" t="s">
        <v>1330</v>
      </c>
    </row>
    <row r="2" spans="1:10" ht="12.75">
      <c r="A2" s="15">
        <v>1</v>
      </c>
      <c r="B2" s="15" t="s">
        <v>892</v>
      </c>
      <c r="C2" s="15" t="s">
        <v>893</v>
      </c>
      <c r="D2" s="15" t="s">
        <v>894</v>
      </c>
      <c r="E2" s="15" t="s">
        <v>0</v>
      </c>
      <c r="F2" s="30">
        <v>42</v>
      </c>
      <c r="G2" s="30">
        <v>516</v>
      </c>
      <c r="H2" s="71">
        <f>F2*RIEPILOGO!F$4</f>
        <v>642.2286869307881</v>
      </c>
      <c r="I2" s="71">
        <f>G2*RIEPILOGO!D$4</f>
        <v>753.6561789000642</v>
      </c>
      <c r="J2" s="72">
        <f>ROUND(H2+I2,2)</f>
        <v>1395.88</v>
      </c>
    </row>
    <row r="3" spans="1:10" ht="12.75">
      <c r="A3" s="15">
        <v>2</v>
      </c>
      <c r="B3" s="15" t="s">
        <v>895</v>
      </c>
      <c r="C3" s="15" t="s">
        <v>893</v>
      </c>
      <c r="D3" s="15" t="s">
        <v>732</v>
      </c>
      <c r="E3" s="15" t="s">
        <v>0</v>
      </c>
      <c r="F3" s="30">
        <v>80</v>
      </c>
      <c r="G3" s="30">
        <v>902</v>
      </c>
      <c r="H3" s="71">
        <f>F3*RIEPILOGO!F$4</f>
        <v>1223.2927370110249</v>
      </c>
      <c r="I3" s="71">
        <f>G3*RIEPILOGO!D$4</f>
        <v>1317.4377390849959</v>
      </c>
      <c r="J3" s="72">
        <f aca="true" t="shared" si="0" ref="J3:J32">ROUND(H3+I3,2)</f>
        <v>2540.73</v>
      </c>
    </row>
    <row r="4" spans="1:10" ht="12.75">
      <c r="A4" s="4">
        <v>3</v>
      </c>
      <c r="B4" s="6" t="s">
        <v>896</v>
      </c>
      <c r="C4" s="15" t="s">
        <v>893</v>
      </c>
      <c r="D4" s="16" t="s">
        <v>897</v>
      </c>
      <c r="E4" s="6" t="s">
        <v>0</v>
      </c>
      <c r="F4" s="30">
        <v>58</v>
      </c>
      <c r="G4" s="30">
        <v>874</v>
      </c>
      <c r="H4" s="71">
        <f>F4*RIEPILOGO!F$4</f>
        <v>886.887234332993</v>
      </c>
      <c r="I4" s="71">
        <f>G4*RIEPILOGO!D$4</f>
        <v>1276.5416673617367</v>
      </c>
      <c r="J4" s="72">
        <f t="shared" si="0"/>
        <v>2163.43</v>
      </c>
    </row>
    <row r="5" spans="1:10" ht="12.75">
      <c r="A5" s="4">
        <v>4</v>
      </c>
      <c r="B5" s="6" t="s">
        <v>898</v>
      </c>
      <c r="C5" s="15" t="s">
        <v>893</v>
      </c>
      <c r="D5" s="16" t="s">
        <v>899</v>
      </c>
      <c r="E5" s="6" t="s">
        <v>0</v>
      </c>
      <c r="F5" s="30">
        <v>76</v>
      </c>
      <c r="G5" s="30">
        <v>811</v>
      </c>
      <c r="H5" s="71">
        <f>F5*RIEPILOGO!F$4</f>
        <v>1162.1281001604737</v>
      </c>
      <c r="I5" s="71">
        <f>G5*RIEPILOGO!D$4</f>
        <v>1184.5255059844033</v>
      </c>
      <c r="J5" s="72">
        <f t="shared" si="0"/>
        <v>2346.65</v>
      </c>
    </row>
    <row r="6" spans="1:10" ht="12.75">
      <c r="A6" s="4">
        <v>5</v>
      </c>
      <c r="B6" s="6" t="s">
        <v>900</v>
      </c>
      <c r="C6" s="15" t="s">
        <v>893</v>
      </c>
      <c r="D6" s="16" t="s">
        <v>901</v>
      </c>
      <c r="E6" s="6" t="s">
        <v>0</v>
      </c>
      <c r="F6" s="30">
        <v>112</v>
      </c>
      <c r="G6" s="30">
        <v>993</v>
      </c>
      <c r="H6" s="71">
        <f>F6*RIEPILOGO!F$4</f>
        <v>1712.6098318154347</v>
      </c>
      <c r="I6" s="71">
        <f>G6*RIEPILOGO!D$4</f>
        <v>1450.3499721855885</v>
      </c>
      <c r="J6" s="72">
        <f t="shared" si="0"/>
        <v>3162.96</v>
      </c>
    </row>
    <row r="7" spans="1:10" ht="12.75">
      <c r="A7" s="4">
        <v>6</v>
      </c>
      <c r="B7" s="15" t="s">
        <v>902</v>
      </c>
      <c r="C7" s="15" t="s">
        <v>893</v>
      </c>
      <c r="D7" s="15" t="s">
        <v>903</v>
      </c>
      <c r="E7" s="17" t="s">
        <v>0</v>
      </c>
      <c r="F7" s="30">
        <v>96</v>
      </c>
      <c r="G7" s="30">
        <v>1022</v>
      </c>
      <c r="H7" s="71">
        <f>F7*RIEPILOGO!F$4</f>
        <v>1467.9512844132298</v>
      </c>
      <c r="I7" s="71">
        <f>G7*RIEPILOGO!D$4</f>
        <v>1492.7066178989644</v>
      </c>
      <c r="J7" s="72">
        <f t="shared" si="0"/>
        <v>2960.66</v>
      </c>
    </row>
    <row r="8" spans="1:10" ht="12.75">
      <c r="A8" s="4">
        <v>7</v>
      </c>
      <c r="B8" s="15" t="s">
        <v>904</v>
      </c>
      <c r="C8" s="15" t="s">
        <v>893</v>
      </c>
      <c r="D8" s="15" t="s">
        <v>905</v>
      </c>
      <c r="E8" s="17" t="s">
        <v>0</v>
      </c>
      <c r="F8" s="30">
        <v>102</v>
      </c>
      <c r="G8" s="30">
        <v>1112</v>
      </c>
      <c r="H8" s="71">
        <f>F8*RIEPILOGO!F$4</f>
        <v>1559.6982396890567</v>
      </c>
      <c r="I8" s="71">
        <f>G8*RIEPILOGO!D$4</f>
        <v>1624.1582770094406</v>
      </c>
      <c r="J8" s="72">
        <f t="shared" si="0"/>
        <v>3183.86</v>
      </c>
    </row>
    <row r="9" spans="1:10" ht="12.75">
      <c r="A9" s="4">
        <v>8</v>
      </c>
      <c r="B9" s="15" t="s">
        <v>906</v>
      </c>
      <c r="C9" s="15" t="s">
        <v>893</v>
      </c>
      <c r="D9" s="15" t="s">
        <v>907</v>
      </c>
      <c r="E9" s="17" t="s">
        <v>0</v>
      </c>
      <c r="F9" s="30">
        <v>56</v>
      </c>
      <c r="G9" s="30">
        <v>605</v>
      </c>
      <c r="H9" s="71">
        <f>F9*RIEPILOGO!F$4</f>
        <v>856.3049159077174</v>
      </c>
      <c r="I9" s="71">
        <f>G9*RIEPILOGO!D$4</f>
        <v>883.6472640204241</v>
      </c>
      <c r="J9" s="72">
        <f t="shared" si="0"/>
        <v>1739.95</v>
      </c>
    </row>
    <row r="10" spans="1:10" ht="12.75">
      <c r="A10" s="4">
        <v>9</v>
      </c>
      <c r="B10" s="15" t="s">
        <v>908</v>
      </c>
      <c r="C10" s="15" t="s">
        <v>893</v>
      </c>
      <c r="D10" s="15" t="s">
        <v>909</v>
      </c>
      <c r="E10" s="17" t="s">
        <v>0</v>
      </c>
      <c r="F10" s="30">
        <v>105</v>
      </c>
      <c r="G10" s="30">
        <v>957</v>
      </c>
      <c r="H10" s="71">
        <f>F10*RIEPILOGO!F$4</f>
        <v>1605.57171732697</v>
      </c>
      <c r="I10" s="71">
        <f>G10*RIEPILOGO!D$4</f>
        <v>1397.769308541398</v>
      </c>
      <c r="J10" s="72">
        <f t="shared" si="0"/>
        <v>3003.34</v>
      </c>
    </row>
    <row r="11" spans="1:10" ht="12.75">
      <c r="A11" s="4">
        <v>10</v>
      </c>
      <c r="B11" s="15" t="s">
        <v>910</v>
      </c>
      <c r="C11" s="15" t="s">
        <v>893</v>
      </c>
      <c r="D11" s="15" t="s">
        <v>911</v>
      </c>
      <c r="E11" s="17" t="s">
        <v>912</v>
      </c>
      <c r="F11" s="30">
        <v>61</v>
      </c>
      <c r="G11" s="30">
        <v>466</v>
      </c>
      <c r="H11" s="71">
        <f>F11*RIEPILOGO!F$4</f>
        <v>932.7607119709064</v>
      </c>
      <c r="I11" s="71">
        <f>G11*RIEPILOGO!D$4</f>
        <v>680.627479394244</v>
      </c>
      <c r="J11" s="72">
        <f t="shared" si="0"/>
        <v>1613.39</v>
      </c>
    </row>
    <row r="12" spans="1:10" ht="12.75">
      <c r="A12" s="4">
        <v>11</v>
      </c>
      <c r="B12" s="15" t="s">
        <v>913</v>
      </c>
      <c r="C12" s="15" t="s">
        <v>893</v>
      </c>
      <c r="D12" s="15" t="s">
        <v>914</v>
      </c>
      <c r="E12" s="17" t="s">
        <v>152</v>
      </c>
      <c r="F12" s="30">
        <v>56</v>
      </c>
      <c r="G12" s="30">
        <v>536</v>
      </c>
      <c r="H12" s="71">
        <f>F12*RIEPILOGO!F$4</f>
        <v>856.3049159077174</v>
      </c>
      <c r="I12" s="71">
        <f>G12*RIEPILOGO!D$4</f>
        <v>782.8676587023922</v>
      </c>
      <c r="J12" s="72">
        <f t="shared" si="0"/>
        <v>1639.17</v>
      </c>
    </row>
    <row r="13" spans="1:10" ht="12.75">
      <c r="A13" s="4">
        <v>12</v>
      </c>
      <c r="B13" s="15" t="s">
        <v>915</v>
      </c>
      <c r="C13" s="15" t="s">
        <v>893</v>
      </c>
      <c r="D13" s="15" t="s">
        <v>769</v>
      </c>
      <c r="E13" s="17" t="s">
        <v>164</v>
      </c>
      <c r="F13" s="30">
        <v>85</v>
      </c>
      <c r="G13" s="30">
        <v>1109</v>
      </c>
      <c r="H13" s="71">
        <f>F13*RIEPILOGO!F$4</f>
        <v>1299.7485330742138</v>
      </c>
      <c r="I13" s="71">
        <f>G13*RIEPILOGO!D$4</f>
        <v>1619.7765550390914</v>
      </c>
      <c r="J13" s="72">
        <f t="shared" si="0"/>
        <v>2919.53</v>
      </c>
    </row>
    <row r="14" spans="1:10" ht="12.75">
      <c r="A14" s="4">
        <v>13</v>
      </c>
      <c r="B14" s="18" t="s">
        <v>916</v>
      </c>
      <c r="C14" s="15" t="s">
        <v>893</v>
      </c>
      <c r="D14" s="15" t="s">
        <v>917</v>
      </c>
      <c r="E14" s="6" t="s">
        <v>176</v>
      </c>
      <c r="F14" s="30">
        <v>79</v>
      </c>
      <c r="G14" s="30">
        <v>1229</v>
      </c>
      <c r="H14" s="71">
        <f>F14*RIEPILOGO!F$4</f>
        <v>1208.001577798387</v>
      </c>
      <c r="I14" s="71">
        <f>G14*RIEPILOGO!D$4</f>
        <v>1795.0454338530599</v>
      </c>
      <c r="J14" s="72">
        <f t="shared" si="0"/>
        <v>3003.05</v>
      </c>
    </row>
    <row r="15" spans="1:10" ht="12.75">
      <c r="A15" s="4">
        <v>14</v>
      </c>
      <c r="B15" s="15" t="s">
        <v>918</v>
      </c>
      <c r="C15" s="15" t="s">
        <v>893</v>
      </c>
      <c r="D15" s="15" t="s">
        <v>919</v>
      </c>
      <c r="E15" s="17" t="s">
        <v>920</v>
      </c>
      <c r="F15" s="30">
        <v>60</v>
      </c>
      <c r="G15" s="30">
        <v>699</v>
      </c>
      <c r="H15" s="71">
        <f>F15*RIEPILOGO!F$4</f>
        <v>917.4695527582686</v>
      </c>
      <c r="I15" s="71">
        <f>G15*RIEPILOGO!D$4</f>
        <v>1020.941219091366</v>
      </c>
      <c r="J15" s="72">
        <f t="shared" si="0"/>
        <v>1938.41</v>
      </c>
    </row>
    <row r="16" spans="1:10" ht="12.75">
      <c r="A16" s="4">
        <v>15</v>
      </c>
      <c r="B16" s="15" t="s">
        <v>921</v>
      </c>
      <c r="C16" s="15" t="s">
        <v>893</v>
      </c>
      <c r="D16" s="15" t="s">
        <v>922</v>
      </c>
      <c r="E16" s="17" t="s">
        <v>195</v>
      </c>
      <c r="F16" s="30">
        <v>83</v>
      </c>
      <c r="G16" s="30">
        <v>945</v>
      </c>
      <c r="H16" s="71">
        <f>F16*RIEPILOGO!F$4</f>
        <v>1269.1662146489382</v>
      </c>
      <c r="I16" s="71">
        <f>G16*RIEPILOGO!D$4</f>
        <v>1380.2424206600012</v>
      </c>
      <c r="J16" s="72">
        <f t="shared" si="0"/>
        <v>2649.41</v>
      </c>
    </row>
    <row r="17" spans="1:10" ht="12.75">
      <c r="A17" s="4">
        <v>16</v>
      </c>
      <c r="B17" s="15" t="s">
        <v>923</v>
      </c>
      <c r="C17" s="15" t="s">
        <v>893</v>
      </c>
      <c r="D17" s="15" t="s">
        <v>924</v>
      </c>
      <c r="E17" s="17" t="s">
        <v>201</v>
      </c>
      <c r="F17" s="30">
        <v>80</v>
      </c>
      <c r="G17" s="30">
        <v>719</v>
      </c>
      <c r="H17" s="71">
        <f>F17*RIEPILOGO!F$4</f>
        <v>1223.2927370110249</v>
      </c>
      <c r="I17" s="71">
        <f>G17*RIEPILOGO!D$4</f>
        <v>1050.1526988936942</v>
      </c>
      <c r="J17" s="72">
        <f t="shared" si="0"/>
        <v>2273.45</v>
      </c>
    </row>
    <row r="18" spans="1:10" ht="12.75">
      <c r="A18" s="4">
        <v>17</v>
      </c>
      <c r="B18" s="15" t="s">
        <v>925</v>
      </c>
      <c r="C18" s="15" t="s">
        <v>893</v>
      </c>
      <c r="D18" s="15" t="s">
        <v>926</v>
      </c>
      <c r="E18" s="15" t="s">
        <v>204</v>
      </c>
      <c r="F18" s="30">
        <v>88</v>
      </c>
      <c r="G18" s="30">
        <v>1396</v>
      </c>
      <c r="H18" s="71">
        <f>F18*RIEPILOGO!F$4</f>
        <v>1345.6220107121273</v>
      </c>
      <c r="I18" s="71">
        <f>G18*RIEPILOGO!D$4</f>
        <v>2038.9612902024992</v>
      </c>
      <c r="J18" s="72">
        <f t="shared" si="0"/>
        <v>3384.58</v>
      </c>
    </row>
    <row r="19" spans="1:10" ht="12.75">
      <c r="A19" s="4">
        <v>18</v>
      </c>
      <c r="B19" s="15" t="s">
        <v>927</v>
      </c>
      <c r="C19" s="15" t="s">
        <v>893</v>
      </c>
      <c r="D19" s="15" t="s">
        <v>928</v>
      </c>
      <c r="E19" s="17" t="s">
        <v>221</v>
      </c>
      <c r="F19" s="30">
        <v>105</v>
      </c>
      <c r="G19" s="30">
        <v>1437</v>
      </c>
      <c r="H19" s="71">
        <f>F19*RIEPILOGO!F$4</f>
        <v>1605.57171732697</v>
      </c>
      <c r="I19" s="71">
        <f>G19*RIEPILOGO!D$4</f>
        <v>2098.8448237972716</v>
      </c>
      <c r="J19" s="72">
        <f t="shared" si="0"/>
        <v>3704.42</v>
      </c>
    </row>
    <row r="20" spans="1:10" ht="12.75">
      <c r="A20" s="4">
        <v>19</v>
      </c>
      <c r="B20" s="15" t="s">
        <v>929</v>
      </c>
      <c r="C20" s="15" t="s">
        <v>893</v>
      </c>
      <c r="D20" s="15" t="s">
        <v>930</v>
      </c>
      <c r="E20" s="15" t="s">
        <v>249</v>
      </c>
      <c r="F20" s="30">
        <v>98</v>
      </c>
      <c r="G20" s="30">
        <v>1286</v>
      </c>
      <c r="H20" s="71">
        <f>F20*RIEPILOGO!F$4</f>
        <v>1498.5336028385054</v>
      </c>
      <c r="I20" s="71">
        <f>G20*RIEPILOGO!D$4</f>
        <v>1878.2981512896947</v>
      </c>
      <c r="J20" s="72">
        <f t="shared" si="0"/>
        <v>3376.83</v>
      </c>
    </row>
    <row r="21" spans="1:10" ht="12.75">
      <c r="A21" s="4">
        <v>20</v>
      </c>
      <c r="B21" s="15" t="s">
        <v>931</v>
      </c>
      <c r="C21" s="15" t="s">
        <v>893</v>
      </c>
      <c r="D21" s="15" t="s">
        <v>932</v>
      </c>
      <c r="E21" s="17" t="s">
        <v>260</v>
      </c>
      <c r="F21" s="30">
        <v>93</v>
      </c>
      <c r="G21" s="30">
        <v>1323</v>
      </c>
      <c r="H21" s="71">
        <f>F21*RIEPILOGO!F$4</f>
        <v>1422.0778067753163</v>
      </c>
      <c r="I21" s="71">
        <f>G21*RIEPILOGO!D$4</f>
        <v>1932.3393889240017</v>
      </c>
      <c r="J21" s="72">
        <f t="shared" si="0"/>
        <v>3354.42</v>
      </c>
    </row>
    <row r="22" spans="1:10" ht="12.75">
      <c r="A22" s="4">
        <v>21</v>
      </c>
      <c r="B22" s="15" t="s">
        <v>933</v>
      </c>
      <c r="C22" s="15" t="s">
        <v>893</v>
      </c>
      <c r="D22" s="15" t="s">
        <v>891</v>
      </c>
      <c r="E22" s="15" t="s">
        <v>934</v>
      </c>
      <c r="F22" s="30">
        <v>111</v>
      </c>
      <c r="G22" s="30">
        <v>1356</v>
      </c>
      <c r="H22" s="71">
        <f>F22*RIEPILOGO!F$4</f>
        <v>1697.3186726027968</v>
      </c>
      <c r="I22" s="71">
        <f>G22*RIEPILOGO!D$4</f>
        <v>1980.538330597843</v>
      </c>
      <c r="J22" s="72">
        <f t="shared" si="0"/>
        <v>3677.86</v>
      </c>
    </row>
    <row r="23" spans="1:10" ht="12.75">
      <c r="A23" s="4">
        <v>22</v>
      </c>
      <c r="B23" s="15" t="s">
        <v>935</v>
      </c>
      <c r="C23" s="15" t="s">
        <v>893</v>
      </c>
      <c r="D23" s="15" t="s">
        <v>936</v>
      </c>
      <c r="E23" s="17" t="s">
        <v>278</v>
      </c>
      <c r="F23" s="30">
        <v>111</v>
      </c>
      <c r="G23" s="30">
        <v>1453</v>
      </c>
      <c r="H23" s="71">
        <f>F23*RIEPILOGO!F$4</f>
        <v>1697.3186726027968</v>
      </c>
      <c r="I23" s="71">
        <f>G23*RIEPILOGO!D$4</f>
        <v>2122.2140076391343</v>
      </c>
      <c r="J23" s="72">
        <f t="shared" si="0"/>
        <v>3819.53</v>
      </c>
    </row>
    <row r="24" spans="1:10" ht="12.75">
      <c r="A24" s="4">
        <v>23</v>
      </c>
      <c r="B24" s="4" t="s">
        <v>937</v>
      </c>
      <c r="C24" s="15" t="s">
        <v>893</v>
      </c>
      <c r="D24" s="16" t="s">
        <v>938</v>
      </c>
      <c r="E24" s="6" t="s">
        <v>278</v>
      </c>
      <c r="F24" s="30">
        <v>86</v>
      </c>
      <c r="G24" s="30">
        <v>786</v>
      </c>
      <c r="H24" s="71">
        <f>F24*RIEPILOGO!F$4</f>
        <v>1315.0396922868517</v>
      </c>
      <c r="I24" s="71">
        <f>G24*RIEPILOGO!D$4</f>
        <v>1148.011156231493</v>
      </c>
      <c r="J24" s="72">
        <f t="shared" si="0"/>
        <v>2463.05</v>
      </c>
    </row>
    <row r="25" spans="1:10" ht="12.75">
      <c r="A25" s="4">
        <v>24</v>
      </c>
      <c r="B25" s="15" t="s">
        <v>939</v>
      </c>
      <c r="C25" s="15" t="s">
        <v>893</v>
      </c>
      <c r="D25" s="15" t="s">
        <v>940</v>
      </c>
      <c r="E25" s="17" t="s">
        <v>288</v>
      </c>
      <c r="F25" s="30">
        <v>63</v>
      </c>
      <c r="G25" s="30">
        <v>566</v>
      </c>
      <c r="H25" s="71">
        <f>F25*RIEPILOGO!F$4</f>
        <v>963.343030396182</v>
      </c>
      <c r="I25" s="71">
        <f>G25*RIEPILOGO!D$4</f>
        <v>826.6848784058843</v>
      </c>
      <c r="J25" s="72">
        <f t="shared" si="0"/>
        <v>1790.03</v>
      </c>
    </row>
    <row r="26" spans="1:10" ht="12.75">
      <c r="A26" s="4">
        <v>25</v>
      </c>
      <c r="B26" s="15" t="s">
        <v>941</v>
      </c>
      <c r="C26" s="15" t="s">
        <v>893</v>
      </c>
      <c r="D26" s="15" t="s">
        <v>769</v>
      </c>
      <c r="E26" s="15" t="s">
        <v>294</v>
      </c>
      <c r="F26" s="30">
        <v>28</v>
      </c>
      <c r="G26" s="30">
        <v>378</v>
      </c>
      <c r="H26" s="71">
        <f>F26*RIEPILOGO!F$4</f>
        <v>428.1524579538587</v>
      </c>
      <c r="I26" s="71">
        <f>G26*RIEPILOGO!D$4</f>
        <v>552.0969682640005</v>
      </c>
      <c r="J26" s="72">
        <f t="shared" si="0"/>
        <v>980.25</v>
      </c>
    </row>
    <row r="27" spans="1:10" ht="12.75">
      <c r="A27" s="4">
        <v>26</v>
      </c>
      <c r="B27" s="15" t="s">
        <v>942</v>
      </c>
      <c r="C27" s="15" t="s">
        <v>893</v>
      </c>
      <c r="D27" s="15" t="s">
        <v>943</v>
      </c>
      <c r="E27" s="17" t="s">
        <v>314</v>
      </c>
      <c r="F27" s="30">
        <v>98</v>
      </c>
      <c r="G27" s="30">
        <v>1100</v>
      </c>
      <c r="H27" s="71">
        <f>F27*RIEPILOGO!F$4</f>
        <v>1498.5336028385054</v>
      </c>
      <c r="I27" s="71">
        <f>G27*RIEPILOGO!D$4</f>
        <v>1606.6313891280438</v>
      </c>
      <c r="J27" s="72">
        <f t="shared" si="0"/>
        <v>3105.16</v>
      </c>
    </row>
    <row r="28" spans="1:10" ht="12.75">
      <c r="A28" s="4">
        <v>27</v>
      </c>
      <c r="B28" s="15" t="s">
        <v>944</v>
      </c>
      <c r="C28" s="15" t="s">
        <v>893</v>
      </c>
      <c r="D28" s="15" t="s">
        <v>945</v>
      </c>
      <c r="E28" s="17" t="s">
        <v>324</v>
      </c>
      <c r="F28" s="30">
        <v>64</v>
      </c>
      <c r="G28" s="30">
        <v>709</v>
      </c>
      <c r="H28" s="71">
        <f>F28*RIEPILOGO!F$4</f>
        <v>978.6341896088198</v>
      </c>
      <c r="I28" s="71">
        <f>G28*RIEPILOGO!D$4</f>
        <v>1035.54695899253</v>
      </c>
      <c r="J28" s="72">
        <f t="shared" si="0"/>
        <v>2014.18</v>
      </c>
    </row>
    <row r="29" spans="1:10" ht="12.75">
      <c r="A29" s="4">
        <v>28</v>
      </c>
      <c r="B29" s="15" t="s">
        <v>946</v>
      </c>
      <c r="C29" s="15" t="s">
        <v>893</v>
      </c>
      <c r="D29" s="15" t="s">
        <v>947</v>
      </c>
      <c r="E29" s="17" t="s">
        <v>331</v>
      </c>
      <c r="F29" s="30">
        <v>104</v>
      </c>
      <c r="G29" s="30">
        <v>1104</v>
      </c>
      <c r="H29" s="71">
        <f>F29*RIEPILOGO!F$4</f>
        <v>1590.2805581143323</v>
      </c>
      <c r="I29" s="71">
        <f>G29*RIEPILOGO!D$4</f>
        <v>1612.4736850885095</v>
      </c>
      <c r="J29" s="72">
        <f t="shared" si="0"/>
        <v>3202.75</v>
      </c>
    </row>
    <row r="30" spans="1:10" ht="12.75">
      <c r="A30" s="4">
        <v>29</v>
      </c>
      <c r="B30" s="15" t="s">
        <v>948</v>
      </c>
      <c r="C30" s="15" t="s">
        <v>893</v>
      </c>
      <c r="D30" s="15" t="s">
        <v>949</v>
      </c>
      <c r="E30" s="19" t="s">
        <v>335</v>
      </c>
      <c r="F30" s="30">
        <v>40</v>
      </c>
      <c r="G30" s="30">
        <v>391</v>
      </c>
      <c r="H30" s="71">
        <f>F30*RIEPILOGO!F$4</f>
        <v>611.6463685055124</v>
      </c>
      <c r="I30" s="71">
        <f>G30*RIEPILOGO!D$4</f>
        <v>571.0844301355137</v>
      </c>
      <c r="J30" s="72">
        <f t="shared" si="0"/>
        <v>1182.73</v>
      </c>
    </row>
    <row r="31" spans="1:10" ht="12.75">
      <c r="A31" s="4">
        <v>30</v>
      </c>
      <c r="B31" s="15" t="s">
        <v>950</v>
      </c>
      <c r="C31" s="15" t="s">
        <v>893</v>
      </c>
      <c r="D31" s="19" t="s">
        <v>951</v>
      </c>
      <c r="E31" s="19" t="s">
        <v>335</v>
      </c>
      <c r="F31" s="30">
        <v>104</v>
      </c>
      <c r="G31" s="30">
        <v>1610</v>
      </c>
      <c r="H31" s="71">
        <f>F31*RIEPILOGO!F$4</f>
        <v>1590.2805581143323</v>
      </c>
      <c r="I31" s="71">
        <f>G31*RIEPILOGO!D$4</f>
        <v>2351.5241240874097</v>
      </c>
      <c r="J31" s="72">
        <f t="shared" si="0"/>
        <v>3941.8</v>
      </c>
    </row>
    <row r="32" spans="1:10" ht="12.75">
      <c r="A32" s="4">
        <v>31</v>
      </c>
      <c r="B32" s="15" t="s">
        <v>952</v>
      </c>
      <c r="C32" s="15" t="s">
        <v>893</v>
      </c>
      <c r="D32" s="15" t="s">
        <v>953</v>
      </c>
      <c r="E32" s="17" t="s">
        <v>631</v>
      </c>
      <c r="F32" s="30">
        <v>72</v>
      </c>
      <c r="G32" s="30">
        <v>638</v>
      </c>
      <c r="H32" s="71">
        <f>F32*RIEPILOGO!F$4</f>
        <v>1100.9634633099224</v>
      </c>
      <c r="I32" s="71">
        <f>G32*RIEPILOGO!D$4</f>
        <v>931.8462056942653</v>
      </c>
      <c r="J32" s="72">
        <f t="shared" si="0"/>
        <v>2032.81</v>
      </c>
    </row>
    <row r="33" spans="5:10" ht="12.75">
      <c r="E33" s="70" t="s">
        <v>1310</v>
      </c>
      <c r="F33" s="30">
        <f>SUM(F2:F32)</f>
        <v>2496</v>
      </c>
      <c r="G33" s="30">
        <f>SUM(G2:G32)</f>
        <v>29028</v>
      </c>
      <c r="H33" s="72">
        <f>SUM(H2:H32)</f>
        <v>38166.73339474398</v>
      </c>
      <c r="I33" s="72">
        <f>SUM(I2:I32)</f>
        <v>42397.541785098954</v>
      </c>
      <c r="J33" s="72">
        <f>SUM(J2:J32)</f>
        <v>80564.26999999999</v>
      </c>
    </row>
  </sheetData>
  <printOptions gridLines="1" horizontalCentered="1"/>
  <pageMargins left="0" right="0" top="0.984251968503937" bottom="0.984251968503937" header="0.31496062992125984" footer="0.5118110236220472"/>
  <pageSetup horizontalDpi="600" verticalDpi="600" orientation="landscape" paperSize="9" scale="85" r:id="rId3"/>
  <headerFooter alignWithMargins="0">
    <oddHeader xml:space="preserve">&amp;C&amp;"Arial,Grassetto"MINISTERO DELL'ISTRUZIONE 
&amp;"Arial,Normale"UFFICIO SCOLASTICO REGIONALE PER LA CAMPANIA
Ufficio VII - Amministrazione e Gestione delle Risorse Finanziarie 
POF anno scolastico 2005-2006 </oddHeader>
    <oddFooter>&amp;L&amp;F
&amp;A
&amp;CPag.&amp;P di &amp;N&amp;RIL DIRIGENTE   . 
Giuseppe De Colibus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8" activeCellId="1" sqref="A1:IV1 F8"/>
    </sheetView>
  </sheetViews>
  <sheetFormatPr defaultColWidth="9.140625" defaultRowHeight="12.75"/>
  <cols>
    <col min="1" max="1" width="3.00390625" style="0" bestFit="1" customWidth="1"/>
    <col min="2" max="2" width="12.00390625" style="0" bestFit="1" customWidth="1"/>
    <col min="3" max="3" width="18.28125" style="0" bestFit="1" customWidth="1"/>
    <col min="4" max="4" width="13.7109375" style="0" bestFit="1" customWidth="1"/>
    <col min="5" max="5" width="27.7109375" style="0" bestFit="1" customWidth="1"/>
    <col min="8" max="9" width="10.28125" style="0" bestFit="1" customWidth="1"/>
    <col min="10" max="10" width="11.28125" style="0" bestFit="1" customWidth="1"/>
  </cols>
  <sheetData>
    <row r="1" spans="1:10" ht="38.25">
      <c r="A1" s="4" t="s">
        <v>1</v>
      </c>
      <c r="B1" s="2" t="s">
        <v>2</v>
      </c>
      <c r="C1" s="30" t="s">
        <v>3</v>
      </c>
      <c r="D1" s="30" t="s">
        <v>4</v>
      </c>
      <c r="E1" s="30" t="s">
        <v>5</v>
      </c>
      <c r="F1" s="30" t="s">
        <v>1280</v>
      </c>
      <c r="G1" s="30" t="s">
        <v>1281</v>
      </c>
      <c r="H1" s="66" t="s">
        <v>1328</v>
      </c>
      <c r="I1" s="66" t="s">
        <v>1329</v>
      </c>
      <c r="J1" s="66" t="s">
        <v>1330</v>
      </c>
    </row>
    <row r="2" spans="1:10" ht="12.75">
      <c r="A2" s="4">
        <v>1</v>
      </c>
      <c r="B2" s="20" t="s">
        <v>954</v>
      </c>
      <c r="C2" s="16" t="s">
        <v>955</v>
      </c>
      <c r="D2" s="16" t="s">
        <v>956</v>
      </c>
      <c r="E2" s="6" t="s">
        <v>0</v>
      </c>
      <c r="F2" s="30">
        <v>44</v>
      </c>
      <c r="G2" s="30">
        <v>698</v>
      </c>
      <c r="H2" s="71">
        <f>F2*RIEPILOGO!F$4</f>
        <v>672.8110053560637</v>
      </c>
      <c r="I2" s="71">
        <f>G2*RIEPILOGO!D$4</f>
        <v>1019.4806451012496</v>
      </c>
      <c r="J2" s="72">
        <f>ROUND(H2+I2,2)</f>
        <v>1692.29</v>
      </c>
    </row>
    <row r="3" spans="1:10" ht="12.75">
      <c r="A3" s="4">
        <v>2</v>
      </c>
      <c r="B3" s="20" t="s">
        <v>957</v>
      </c>
      <c r="C3" s="16" t="s">
        <v>955</v>
      </c>
      <c r="D3" s="16" t="s">
        <v>958</v>
      </c>
      <c r="E3" s="6" t="s">
        <v>0</v>
      </c>
      <c r="F3" s="30">
        <v>51</v>
      </c>
      <c r="G3" s="30">
        <v>742</v>
      </c>
      <c r="H3" s="71">
        <f>F3*RIEPILOGO!F$4</f>
        <v>779.8491198445283</v>
      </c>
      <c r="I3" s="71">
        <f>G3*RIEPILOGO!D$4</f>
        <v>1083.7459006663714</v>
      </c>
      <c r="J3" s="72">
        <f aca="true" t="shared" si="0" ref="J3:J54">ROUND(H3+I3,2)</f>
        <v>1863.6</v>
      </c>
    </row>
    <row r="4" spans="1:10" ht="12.75">
      <c r="A4" s="4">
        <v>3</v>
      </c>
      <c r="B4" s="20" t="s">
        <v>959</v>
      </c>
      <c r="C4" s="16" t="s">
        <v>955</v>
      </c>
      <c r="D4" s="16" t="s">
        <v>960</v>
      </c>
      <c r="E4" s="6" t="s">
        <v>0</v>
      </c>
      <c r="F4" s="30">
        <v>57</v>
      </c>
      <c r="G4" s="30">
        <v>864</v>
      </c>
      <c r="H4" s="71">
        <f>F4*RIEPILOGO!F$4</f>
        <v>871.5960751203552</v>
      </c>
      <c r="I4" s="71">
        <f>G4*RIEPILOGO!D$4</f>
        <v>1261.9359274605727</v>
      </c>
      <c r="J4" s="72">
        <f t="shared" si="0"/>
        <v>2133.53</v>
      </c>
    </row>
    <row r="5" spans="1:10" ht="12.75">
      <c r="A5" s="4">
        <v>4</v>
      </c>
      <c r="B5" s="20" t="s">
        <v>961</v>
      </c>
      <c r="C5" s="16" t="s">
        <v>955</v>
      </c>
      <c r="D5" s="16" t="s">
        <v>962</v>
      </c>
      <c r="E5" s="6" t="s">
        <v>0</v>
      </c>
      <c r="F5" s="30">
        <v>77</v>
      </c>
      <c r="G5" s="30">
        <v>1263</v>
      </c>
      <c r="H5" s="71">
        <f>F5*RIEPILOGO!F$4</f>
        <v>1177.4192593731113</v>
      </c>
      <c r="I5" s="71">
        <f>G5*RIEPILOGO!D$4</f>
        <v>1844.7049495170174</v>
      </c>
      <c r="J5" s="72">
        <f t="shared" si="0"/>
        <v>3022.12</v>
      </c>
    </row>
    <row r="6" spans="1:10" ht="12.75">
      <c r="A6" s="4">
        <v>5</v>
      </c>
      <c r="B6" s="20" t="s">
        <v>963</v>
      </c>
      <c r="C6" s="16" t="s">
        <v>955</v>
      </c>
      <c r="D6" s="16" t="s">
        <v>964</v>
      </c>
      <c r="E6" s="6" t="s">
        <v>0</v>
      </c>
      <c r="F6" s="30">
        <v>68</v>
      </c>
      <c r="G6" s="30">
        <v>1052</v>
      </c>
      <c r="H6" s="71">
        <f>F6*RIEPILOGO!F$4</f>
        <v>1039.7988264593712</v>
      </c>
      <c r="I6" s="71">
        <f>G6*RIEPILOGO!D$4</f>
        <v>1536.5238376024563</v>
      </c>
      <c r="J6" s="72">
        <f t="shared" si="0"/>
        <v>2576.32</v>
      </c>
    </row>
    <row r="7" spans="1:10" ht="12.75">
      <c r="A7" s="20">
        <v>6</v>
      </c>
      <c r="B7" s="20" t="s">
        <v>965</v>
      </c>
      <c r="C7" s="20" t="s">
        <v>955</v>
      </c>
      <c r="D7" s="20" t="s">
        <v>966</v>
      </c>
      <c r="E7" s="20" t="s">
        <v>0</v>
      </c>
      <c r="F7" s="30">
        <v>65</v>
      </c>
      <c r="G7" s="30">
        <v>973</v>
      </c>
      <c r="H7" s="71">
        <f>F7*RIEPILOGO!F$4</f>
        <v>993.9253488214576</v>
      </c>
      <c r="I7" s="71">
        <f>G7*RIEPILOGO!D$4</f>
        <v>1421.1384923832604</v>
      </c>
      <c r="J7" s="72">
        <f t="shared" si="0"/>
        <v>2415.06</v>
      </c>
    </row>
    <row r="8" spans="1:10" ht="12.75">
      <c r="A8" s="20">
        <v>7</v>
      </c>
      <c r="B8" s="20" t="s">
        <v>967</v>
      </c>
      <c r="C8" s="20" t="s">
        <v>955</v>
      </c>
      <c r="D8" s="20" t="s">
        <v>968</v>
      </c>
      <c r="E8" s="20" t="s">
        <v>0</v>
      </c>
      <c r="F8" s="30">
        <v>55</v>
      </c>
      <c r="G8" s="30">
        <v>828</v>
      </c>
      <c r="H8" s="71">
        <f>F8*RIEPILOGO!F$4</f>
        <v>841.0137566950796</v>
      </c>
      <c r="I8" s="71">
        <f>G8*RIEPILOGO!D$4</f>
        <v>1209.3552638163821</v>
      </c>
      <c r="J8" s="72">
        <f t="shared" si="0"/>
        <v>2050.37</v>
      </c>
    </row>
    <row r="9" spans="1:10" ht="12.75">
      <c r="A9" s="20">
        <v>8</v>
      </c>
      <c r="B9" s="20" t="s">
        <v>969</v>
      </c>
      <c r="C9" s="20" t="s">
        <v>970</v>
      </c>
      <c r="D9" s="20" t="s">
        <v>971</v>
      </c>
      <c r="E9" s="20" t="s">
        <v>0</v>
      </c>
      <c r="F9" s="30">
        <v>60</v>
      </c>
      <c r="G9" s="30">
        <v>875</v>
      </c>
      <c r="H9" s="71">
        <f>F9*RIEPILOGO!F$4</f>
        <v>917.4695527582686</v>
      </c>
      <c r="I9" s="71">
        <f>G9*RIEPILOGO!D$4</f>
        <v>1278.002241351853</v>
      </c>
      <c r="J9" s="72">
        <f t="shared" si="0"/>
        <v>2195.47</v>
      </c>
    </row>
    <row r="10" spans="1:10" ht="12.75">
      <c r="A10" s="20">
        <v>9</v>
      </c>
      <c r="B10" s="20" t="s">
        <v>972</v>
      </c>
      <c r="C10" s="20" t="s">
        <v>970</v>
      </c>
      <c r="D10" s="20" t="s">
        <v>973</v>
      </c>
      <c r="E10" s="20" t="s">
        <v>0</v>
      </c>
      <c r="F10" s="30">
        <v>73</v>
      </c>
      <c r="G10" s="30">
        <v>1042</v>
      </c>
      <c r="H10" s="71">
        <f>F10*RIEPILOGO!F$4</f>
        <v>1116.25462252256</v>
      </c>
      <c r="I10" s="71">
        <f>G10*RIEPILOGO!D$4</f>
        <v>1521.9180977012925</v>
      </c>
      <c r="J10" s="72">
        <f t="shared" si="0"/>
        <v>2638.17</v>
      </c>
    </row>
    <row r="11" spans="1:10" ht="12.75">
      <c r="A11" s="20">
        <v>10</v>
      </c>
      <c r="B11" s="20" t="s">
        <v>974</v>
      </c>
      <c r="C11" s="20" t="s">
        <v>970</v>
      </c>
      <c r="D11" s="20" t="s">
        <v>975</v>
      </c>
      <c r="E11" s="20" t="s">
        <v>0</v>
      </c>
      <c r="F11" s="30">
        <v>93</v>
      </c>
      <c r="G11" s="30">
        <v>1321</v>
      </c>
      <c r="H11" s="71">
        <f>F11*RIEPILOGO!F$4</f>
        <v>1422.0778067753163</v>
      </c>
      <c r="I11" s="71">
        <f>G11*RIEPILOGO!D$4</f>
        <v>1929.418240943769</v>
      </c>
      <c r="J11" s="72">
        <f t="shared" si="0"/>
        <v>3351.5</v>
      </c>
    </row>
    <row r="12" spans="1:10" ht="12.75">
      <c r="A12" s="20">
        <v>11</v>
      </c>
      <c r="B12" s="20" t="s">
        <v>976</v>
      </c>
      <c r="C12" s="20" t="s">
        <v>970</v>
      </c>
      <c r="D12" s="20" t="s">
        <v>977</v>
      </c>
      <c r="E12" s="20" t="s">
        <v>0</v>
      </c>
      <c r="F12" s="30">
        <v>65</v>
      </c>
      <c r="G12" s="30">
        <v>1040</v>
      </c>
      <c r="H12" s="71">
        <f>F12*RIEPILOGO!F$4</f>
        <v>993.9253488214576</v>
      </c>
      <c r="I12" s="71">
        <f>G12*RIEPILOGO!D$4</f>
        <v>1518.9969497210595</v>
      </c>
      <c r="J12" s="72">
        <f t="shared" si="0"/>
        <v>2512.92</v>
      </c>
    </row>
    <row r="13" spans="1:10" ht="12.75">
      <c r="A13" s="20">
        <v>12</v>
      </c>
      <c r="B13" s="20" t="s">
        <v>978</v>
      </c>
      <c r="C13" s="20" t="s">
        <v>970</v>
      </c>
      <c r="D13" s="20" t="s">
        <v>979</v>
      </c>
      <c r="E13" s="20" t="s">
        <v>0</v>
      </c>
      <c r="F13" s="30">
        <v>56</v>
      </c>
      <c r="G13" s="30">
        <v>850</v>
      </c>
      <c r="H13" s="71">
        <f>F13*RIEPILOGO!F$4</f>
        <v>856.3049159077174</v>
      </c>
      <c r="I13" s="71">
        <f>G13*RIEPILOGO!D$4</f>
        <v>1241.487891598943</v>
      </c>
      <c r="J13" s="72">
        <f t="shared" si="0"/>
        <v>2097.79</v>
      </c>
    </row>
    <row r="14" spans="1:10" ht="12.75">
      <c r="A14" s="20">
        <v>13</v>
      </c>
      <c r="B14" s="20" t="s">
        <v>980</v>
      </c>
      <c r="C14" s="20" t="s">
        <v>970</v>
      </c>
      <c r="D14" s="20" t="s">
        <v>981</v>
      </c>
      <c r="E14" s="20" t="s">
        <v>0</v>
      </c>
      <c r="F14" s="30">
        <v>64</v>
      </c>
      <c r="G14" s="30">
        <v>933</v>
      </c>
      <c r="H14" s="71">
        <f>F14*RIEPILOGO!F$4</f>
        <v>978.6341896088198</v>
      </c>
      <c r="I14" s="71">
        <f>G14*RIEPILOGO!D$4</f>
        <v>1362.7155327786045</v>
      </c>
      <c r="J14" s="72">
        <f t="shared" si="0"/>
        <v>2341.35</v>
      </c>
    </row>
    <row r="15" spans="1:10" ht="12.75">
      <c r="A15" s="20">
        <v>14</v>
      </c>
      <c r="B15" s="20" t="s">
        <v>982</v>
      </c>
      <c r="C15" s="20" t="s">
        <v>983</v>
      </c>
      <c r="D15" s="20" t="s">
        <v>984</v>
      </c>
      <c r="E15" s="20" t="s">
        <v>0</v>
      </c>
      <c r="F15" s="30">
        <v>67</v>
      </c>
      <c r="G15" s="30">
        <v>898</v>
      </c>
      <c r="H15" s="71">
        <f>F15*RIEPILOGO!F$4</f>
        <v>1024.5076672467333</v>
      </c>
      <c r="I15" s="71">
        <f>G15*RIEPILOGO!D$4</f>
        <v>1311.5954431245302</v>
      </c>
      <c r="J15" s="72">
        <f t="shared" si="0"/>
        <v>2336.1</v>
      </c>
    </row>
    <row r="16" spans="1:10" ht="12.75">
      <c r="A16" s="20">
        <v>15</v>
      </c>
      <c r="B16" s="20" t="s">
        <v>985</v>
      </c>
      <c r="C16" s="20" t="s">
        <v>970</v>
      </c>
      <c r="D16" s="20" t="s">
        <v>986</v>
      </c>
      <c r="E16" s="20" t="s">
        <v>0</v>
      </c>
      <c r="F16" s="30">
        <v>72</v>
      </c>
      <c r="G16" s="30">
        <v>1185</v>
      </c>
      <c r="H16" s="71">
        <f>F16*RIEPILOGO!F$4</f>
        <v>1100.9634633099224</v>
      </c>
      <c r="I16" s="71">
        <f>G16*RIEPILOGO!D$4</f>
        <v>1730.780178287938</v>
      </c>
      <c r="J16" s="72">
        <f t="shared" si="0"/>
        <v>2831.74</v>
      </c>
    </row>
    <row r="17" spans="1:10" ht="12.75">
      <c r="A17" s="20">
        <v>16</v>
      </c>
      <c r="B17" s="20" t="s">
        <v>987</v>
      </c>
      <c r="C17" s="20" t="s">
        <v>970</v>
      </c>
      <c r="D17" s="20" t="s">
        <v>988</v>
      </c>
      <c r="E17" s="20" t="s">
        <v>0</v>
      </c>
      <c r="F17" s="30">
        <v>84</v>
      </c>
      <c r="G17" s="30">
        <v>1392</v>
      </c>
      <c r="H17" s="71">
        <f>F17*RIEPILOGO!F$4</f>
        <v>1284.4573738615761</v>
      </c>
      <c r="I17" s="71">
        <f>G17*RIEPILOGO!D$4</f>
        <v>2033.1189942420335</v>
      </c>
      <c r="J17" s="72">
        <f t="shared" si="0"/>
        <v>3317.58</v>
      </c>
    </row>
    <row r="18" spans="1:10" ht="12.75">
      <c r="A18" s="20">
        <v>17</v>
      </c>
      <c r="B18" s="20" t="s">
        <v>989</v>
      </c>
      <c r="C18" s="20" t="s">
        <v>970</v>
      </c>
      <c r="D18" s="20" t="s">
        <v>990</v>
      </c>
      <c r="E18" s="20" t="s">
        <v>0</v>
      </c>
      <c r="F18" s="30">
        <v>71</v>
      </c>
      <c r="G18" s="30">
        <v>1130</v>
      </c>
      <c r="H18" s="71">
        <f>F18*RIEPILOGO!F$4</f>
        <v>1085.6723040972845</v>
      </c>
      <c r="I18" s="71">
        <f>G18*RIEPILOGO!D$4</f>
        <v>1650.448608831536</v>
      </c>
      <c r="J18" s="72">
        <f t="shared" si="0"/>
        <v>2736.12</v>
      </c>
    </row>
    <row r="19" spans="1:10" ht="12.75">
      <c r="A19" s="20">
        <v>18</v>
      </c>
      <c r="B19" s="20" t="s">
        <v>991</v>
      </c>
      <c r="C19" s="20" t="s">
        <v>992</v>
      </c>
      <c r="D19" s="20" t="s">
        <v>993</v>
      </c>
      <c r="E19" s="20" t="s">
        <v>0</v>
      </c>
      <c r="F19" s="30">
        <v>77</v>
      </c>
      <c r="G19" s="30">
        <v>888</v>
      </c>
      <c r="H19" s="71">
        <f>F19*RIEPILOGO!F$4</f>
        <v>1177.4192593731113</v>
      </c>
      <c r="I19" s="71">
        <f>G19*RIEPILOGO!D$4</f>
        <v>1296.9897032233662</v>
      </c>
      <c r="J19" s="72">
        <f t="shared" si="0"/>
        <v>2474.41</v>
      </c>
    </row>
    <row r="20" spans="1:10" ht="12.75">
      <c r="A20" s="20">
        <v>19</v>
      </c>
      <c r="B20" s="20" t="s">
        <v>994</v>
      </c>
      <c r="C20" s="20" t="s">
        <v>992</v>
      </c>
      <c r="D20" s="20" t="s">
        <v>995</v>
      </c>
      <c r="E20" s="20" t="s">
        <v>0</v>
      </c>
      <c r="F20" s="30">
        <v>68</v>
      </c>
      <c r="G20" s="30">
        <v>842</v>
      </c>
      <c r="H20" s="71">
        <f>F20*RIEPILOGO!F$4</f>
        <v>1039.7988264593712</v>
      </c>
      <c r="I20" s="71">
        <f>G20*RIEPILOGO!D$4</f>
        <v>1229.8032996780116</v>
      </c>
      <c r="J20" s="72">
        <f t="shared" si="0"/>
        <v>2269.6</v>
      </c>
    </row>
    <row r="21" spans="1:10" ht="12.75">
      <c r="A21" s="20">
        <v>20</v>
      </c>
      <c r="B21" s="20" t="s">
        <v>996</v>
      </c>
      <c r="C21" s="20" t="s">
        <v>992</v>
      </c>
      <c r="D21" s="20" t="s">
        <v>997</v>
      </c>
      <c r="E21" s="20" t="s">
        <v>0</v>
      </c>
      <c r="F21" s="30">
        <v>60</v>
      </c>
      <c r="G21" s="30">
        <v>808</v>
      </c>
      <c r="H21" s="71">
        <f>F21*RIEPILOGO!F$4</f>
        <v>917.4695527582686</v>
      </c>
      <c r="I21" s="71">
        <f>G21*RIEPILOGO!D$4</f>
        <v>1180.143784014054</v>
      </c>
      <c r="J21" s="72">
        <f t="shared" si="0"/>
        <v>2097.61</v>
      </c>
    </row>
    <row r="22" spans="1:10" ht="12.75">
      <c r="A22" s="20">
        <v>21</v>
      </c>
      <c r="B22" s="20" t="s">
        <v>998</v>
      </c>
      <c r="C22" s="20" t="s">
        <v>992</v>
      </c>
      <c r="D22" s="20" t="s">
        <v>999</v>
      </c>
      <c r="E22" s="20" t="s">
        <v>0</v>
      </c>
      <c r="F22" s="30">
        <v>85</v>
      </c>
      <c r="G22" s="30">
        <v>1012</v>
      </c>
      <c r="H22" s="71">
        <f>F22*RIEPILOGO!F$4</f>
        <v>1299.7485330742138</v>
      </c>
      <c r="I22" s="71">
        <f>G22*RIEPILOGO!D$4</f>
        <v>1478.1008779978004</v>
      </c>
      <c r="J22" s="72">
        <f t="shared" si="0"/>
        <v>2777.85</v>
      </c>
    </row>
    <row r="23" spans="1:10" ht="12.75">
      <c r="A23" s="20">
        <v>22</v>
      </c>
      <c r="B23" s="20" t="s">
        <v>1000</v>
      </c>
      <c r="C23" s="20" t="s">
        <v>992</v>
      </c>
      <c r="D23" s="20" t="s">
        <v>1001</v>
      </c>
      <c r="E23" s="20" t="s">
        <v>0</v>
      </c>
      <c r="F23" s="30">
        <v>88</v>
      </c>
      <c r="G23" s="30">
        <v>1078</v>
      </c>
      <c r="H23" s="71">
        <f>F23*RIEPILOGO!F$4</f>
        <v>1345.6220107121273</v>
      </c>
      <c r="I23" s="71">
        <f>G23*RIEPILOGO!D$4</f>
        <v>1574.498761345483</v>
      </c>
      <c r="J23" s="72">
        <f t="shared" si="0"/>
        <v>2920.12</v>
      </c>
    </row>
    <row r="24" spans="1:10" ht="12.75">
      <c r="A24" s="20">
        <v>23</v>
      </c>
      <c r="B24" s="20" t="s">
        <v>1002</v>
      </c>
      <c r="C24" s="20" t="s">
        <v>992</v>
      </c>
      <c r="D24" s="20" t="s">
        <v>1003</v>
      </c>
      <c r="E24" s="20" t="s">
        <v>0</v>
      </c>
      <c r="F24" s="30">
        <v>66</v>
      </c>
      <c r="G24" s="30">
        <v>802</v>
      </c>
      <c r="H24" s="71">
        <f>F24*RIEPILOGO!F$4</f>
        <v>1009.2165080340955</v>
      </c>
      <c r="I24" s="71">
        <f>G24*RIEPILOGO!D$4</f>
        <v>1171.3803400733555</v>
      </c>
      <c r="J24" s="72">
        <f t="shared" si="0"/>
        <v>2180.6</v>
      </c>
    </row>
    <row r="25" spans="1:10" ht="12.75">
      <c r="A25" s="20">
        <v>24</v>
      </c>
      <c r="B25" s="20" t="s">
        <v>1004</v>
      </c>
      <c r="C25" s="20" t="s">
        <v>1005</v>
      </c>
      <c r="D25" s="20" t="s">
        <v>742</v>
      </c>
      <c r="E25" s="20" t="s">
        <v>129</v>
      </c>
      <c r="F25" s="30">
        <v>104</v>
      </c>
      <c r="G25" s="30">
        <v>1362</v>
      </c>
      <c r="H25" s="71">
        <f>F25*RIEPILOGO!F$4</f>
        <v>1590.2805581143323</v>
      </c>
      <c r="I25" s="71">
        <f>G25*RIEPILOGO!D$4</f>
        <v>1989.3017745385414</v>
      </c>
      <c r="J25" s="72">
        <f t="shared" si="0"/>
        <v>3579.58</v>
      </c>
    </row>
    <row r="26" spans="1:10" ht="12.75">
      <c r="A26" s="20">
        <v>25</v>
      </c>
      <c r="B26" s="20" t="s">
        <v>1006</v>
      </c>
      <c r="C26" s="20" t="s">
        <v>970</v>
      </c>
      <c r="D26" s="20" t="s">
        <v>1007</v>
      </c>
      <c r="E26" s="20" t="s">
        <v>1008</v>
      </c>
      <c r="F26" s="30">
        <v>80</v>
      </c>
      <c r="G26" s="30">
        <v>1203</v>
      </c>
      <c r="H26" s="71">
        <f>F26*RIEPILOGO!F$4</f>
        <v>1223.2927370110249</v>
      </c>
      <c r="I26" s="71">
        <f>G26*RIEPILOGO!D$4</f>
        <v>1757.0705101100334</v>
      </c>
      <c r="J26" s="72">
        <f t="shared" si="0"/>
        <v>2980.36</v>
      </c>
    </row>
    <row r="27" spans="1:10" ht="12.75">
      <c r="A27" s="20">
        <v>26</v>
      </c>
      <c r="B27" s="20" t="s">
        <v>1009</v>
      </c>
      <c r="C27" s="20" t="s">
        <v>970</v>
      </c>
      <c r="D27" s="20" t="s">
        <v>769</v>
      </c>
      <c r="E27" s="20" t="s">
        <v>142</v>
      </c>
      <c r="F27" s="30">
        <v>73</v>
      </c>
      <c r="G27" s="30">
        <v>1067</v>
      </c>
      <c r="H27" s="71">
        <f>F27*RIEPILOGO!F$4</f>
        <v>1116.25462252256</v>
      </c>
      <c r="I27" s="71">
        <f>G27*RIEPILOGO!D$4</f>
        <v>1558.4324474542025</v>
      </c>
      <c r="J27" s="72">
        <f t="shared" si="0"/>
        <v>2674.69</v>
      </c>
    </row>
    <row r="28" spans="1:10" ht="12.75">
      <c r="A28" s="20">
        <v>27</v>
      </c>
      <c r="B28" s="20" t="s">
        <v>1010</v>
      </c>
      <c r="C28" s="20" t="s">
        <v>1011</v>
      </c>
      <c r="D28" s="20" t="s">
        <v>769</v>
      </c>
      <c r="E28" s="20" t="s">
        <v>147</v>
      </c>
      <c r="F28" s="30">
        <v>64</v>
      </c>
      <c r="G28" s="30">
        <v>942</v>
      </c>
      <c r="H28" s="71">
        <f>F28*RIEPILOGO!F$4</f>
        <v>978.6341896088198</v>
      </c>
      <c r="I28" s="71">
        <f>G28*RIEPILOGO!D$4</f>
        <v>1375.860698689652</v>
      </c>
      <c r="J28" s="72">
        <f t="shared" si="0"/>
        <v>2354.49</v>
      </c>
    </row>
    <row r="29" spans="1:10" ht="12.75">
      <c r="A29" s="20">
        <v>28</v>
      </c>
      <c r="B29" s="20" t="s">
        <v>1012</v>
      </c>
      <c r="C29" s="20" t="s">
        <v>955</v>
      </c>
      <c r="D29" s="20" t="s">
        <v>1013</v>
      </c>
      <c r="E29" s="20" t="s">
        <v>182</v>
      </c>
      <c r="F29" s="30">
        <v>69</v>
      </c>
      <c r="G29" s="30">
        <v>923</v>
      </c>
      <c r="H29" s="71">
        <f>F29*RIEPILOGO!F$4</f>
        <v>1055.0899856720089</v>
      </c>
      <c r="I29" s="71">
        <f>G29*RIEPILOGO!D$4</f>
        <v>1348.1097928774404</v>
      </c>
      <c r="J29" s="72">
        <f t="shared" si="0"/>
        <v>2403.2</v>
      </c>
    </row>
    <row r="30" spans="1:10" ht="12.75">
      <c r="A30" s="20">
        <v>29</v>
      </c>
      <c r="B30" s="20" t="s">
        <v>1014</v>
      </c>
      <c r="C30" s="20" t="s">
        <v>970</v>
      </c>
      <c r="D30" s="20" t="s">
        <v>1015</v>
      </c>
      <c r="E30" s="20" t="s">
        <v>182</v>
      </c>
      <c r="F30" s="30">
        <v>107</v>
      </c>
      <c r="G30" s="30">
        <v>1662</v>
      </c>
      <c r="H30" s="71">
        <f>F30*RIEPILOGO!F$4</f>
        <v>1636.1540357522456</v>
      </c>
      <c r="I30" s="71">
        <f>G30*RIEPILOGO!D$4</f>
        <v>2427.4739715734627</v>
      </c>
      <c r="J30" s="72">
        <f t="shared" si="0"/>
        <v>4063.63</v>
      </c>
    </row>
    <row r="31" spans="1:10" ht="12.75">
      <c r="A31" s="20">
        <v>30</v>
      </c>
      <c r="B31" s="20" t="s">
        <v>1016</v>
      </c>
      <c r="C31" s="20" t="s">
        <v>1017</v>
      </c>
      <c r="D31" s="20" t="s">
        <v>1018</v>
      </c>
      <c r="E31" s="20" t="s">
        <v>1019</v>
      </c>
      <c r="F31" s="30">
        <v>64</v>
      </c>
      <c r="G31" s="30">
        <v>1013</v>
      </c>
      <c r="H31" s="71">
        <f>F31*RIEPILOGO!F$4</f>
        <v>978.6341896088198</v>
      </c>
      <c r="I31" s="71">
        <f>G31*RIEPILOGO!D$4</f>
        <v>1479.5614519879166</v>
      </c>
      <c r="J31" s="72">
        <f t="shared" si="0"/>
        <v>2458.2</v>
      </c>
    </row>
    <row r="32" spans="1:10" ht="12.75">
      <c r="A32" s="20">
        <v>31</v>
      </c>
      <c r="B32" s="20" t="s">
        <v>1020</v>
      </c>
      <c r="C32" s="20" t="s">
        <v>970</v>
      </c>
      <c r="D32" s="20" t="s">
        <v>1021</v>
      </c>
      <c r="E32" s="20" t="s">
        <v>204</v>
      </c>
      <c r="F32" s="30">
        <v>113</v>
      </c>
      <c r="G32" s="30">
        <v>1841</v>
      </c>
      <c r="H32" s="71">
        <f>F32*RIEPILOGO!F$4</f>
        <v>1727.9009910280724</v>
      </c>
      <c r="I32" s="71">
        <f>G32*RIEPILOGO!D$4</f>
        <v>2688.9167158042987</v>
      </c>
      <c r="J32" s="72">
        <f t="shared" si="0"/>
        <v>4416.82</v>
      </c>
    </row>
    <row r="33" spans="1:10" ht="12.75">
      <c r="A33" s="20">
        <v>32</v>
      </c>
      <c r="B33" s="20" t="s">
        <v>1022</v>
      </c>
      <c r="C33" s="20" t="s">
        <v>970</v>
      </c>
      <c r="D33" s="20" t="s">
        <v>1023</v>
      </c>
      <c r="E33" s="20" t="s">
        <v>1024</v>
      </c>
      <c r="F33" s="30">
        <v>122</v>
      </c>
      <c r="G33" s="30">
        <v>1927</v>
      </c>
      <c r="H33" s="71">
        <f>F33*RIEPILOGO!F$4</f>
        <v>1865.5214239418128</v>
      </c>
      <c r="I33" s="71">
        <f>G33*RIEPILOGO!D$4</f>
        <v>2814.5260789543095</v>
      </c>
      <c r="J33" s="72">
        <f t="shared" si="0"/>
        <v>4680.05</v>
      </c>
    </row>
    <row r="34" spans="1:10" ht="12.75">
      <c r="A34" s="20">
        <v>33</v>
      </c>
      <c r="B34" s="20" t="s">
        <v>1025</v>
      </c>
      <c r="C34" s="20" t="s">
        <v>1026</v>
      </c>
      <c r="D34" s="20" t="s">
        <v>1027</v>
      </c>
      <c r="E34" s="20" t="s">
        <v>1024</v>
      </c>
      <c r="F34" s="30">
        <v>71</v>
      </c>
      <c r="G34" s="30">
        <v>1159</v>
      </c>
      <c r="H34" s="71">
        <f>F34*RIEPILOGO!F$4</f>
        <v>1085.6723040972845</v>
      </c>
      <c r="I34" s="71">
        <f>G34*RIEPILOGO!D$4</f>
        <v>1692.8052545449116</v>
      </c>
      <c r="J34" s="72">
        <f t="shared" si="0"/>
        <v>2778.48</v>
      </c>
    </row>
    <row r="35" spans="1:10" ht="12.75">
      <c r="A35" s="20">
        <v>34</v>
      </c>
      <c r="B35" s="20" t="s">
        <v>1028</v>
      </c>
      <c r="C35" s="20" t="s">
        <v>1029</v>
      </c>
      <c r="D35" s="20" t="s">
        <v>1030</v>
      </c>
      <c r="E35" s="20" t="s">
        <v>227</v>
      </c>
      <c r="F35" s="30">
        <v>79</v>
      </c>
      <c r="G35" s="30">
        <v>1155</v>
      </c>
      <c r="H35" s="71">
        <f>F35*RIEPILOGO!F$4</f>
        <v>1208.001577798387</v>
      </c>
      <c r="I35" s="71">
        <f>G35*RIEPILOGO!D$4</f>
        <v>1686.962958584446</v>
      </c>
      <c r="J35" s="72">
        <f t="shared" si="0"/>
        <v>2894.96</v>
      </c>
    </row>
    <row r="36" spans="1:10" ht="12.75">
      <c r="A36" s="20">
        <v>35</v>
      </c>
      <c r="B36" s="20" t="s">
        <v>1031</v>
      </c>
      <c r="C36" s="20" t="s">
        <v>970</v>
      </c>
      <c r="D36" s="20" t="s">
        <v>1032</v>
      </c>
      <c r="E36" s="20" t="s">
        <v>230</v>
      </c>
      <c r="F36" s="30">
        <v>76</v>
      </c>
      <c r="G36" s="30">
        <v>1316</v>
      </c>
      <c r="H36" s="71">
        <f>F36*RIEPILOGO!F$4</f>
        <v>1162.1281001604737</v>
      </c>
      <c r="I36" s="71">
        <f>G36*RIEPILOGO!D$4</f>
        <v>1922.1153709931868</v>
      </c>
      <c r="J36" s="72">
        <f t="shared" si="0"/>
        <v>3084.24</v>
      </c>
    </row>
    <row r="37" spans="1:10" ht="12.75">
      <c r="A37" s="20">
        <v>36</v>
      </c>
      <c r="B37" s="20" t="s">
        <v>1033</v>
      </c>
      <c r="C37" s="20" t="s">
        <v>992</v>
      </c>
      <c r="D37" s="20" t="s">
        <v>1034</v>
      </c>
      <c r="E37" s="20" t="s">
        <v>1035</v>
      </c>
      <c r="F37" s="30">
        <v>98</v>
      </c>
      <c r="G37" s="30">
        <v>1277</v>
      </c>
      <c r="H37" s="71">
        <f>F37*RIEPILOGO!F$4</f>
        <v>1498.5336028385054</v>
      </c>
      <c r="I37" s="71">
        <f>G37*RIEPILOGO!D$4</f>
        <v>1865.1529853786471</v>
      </c>
      <c r="J37" s="72">
        <f t="shared" si="0"/>
        <v>3363.69</v>
      </c>
    </row>
    <row r="38" spans="1:10" ht="12.75">
      <c r="A38" s="20">
        <v>37</v>
      </c>
      <c r="B38" s="20" t="s">
        <v>1036</v>
      </c>
      <c r="C38" s="20" t="s">
        <v>1037</v>
      </c>
      <c r="D38" s="20" t="s">
        <v>953</v>
      </c>
      <c r="E38" s="20" t="s">
        <v>1038</v>
      </c>
      <c r="F38" s="30">
        <v>62</v>
      </c>
      <c r="G38" s="30">
        <v>886</v>
      </c>
      <c r="H38" s="71">
        <f>F38*RIEPILOGO!F$4</f>
        <v>948.0518711835442</v>
      </c>
      <c r="I38" s="71">
        <f>G38*RIEPILOGO!D$4</f>
        <v>1294.0685552431335</v>
      </c>
      <c r="J38" s="72">
        <f t="shared" si="0"/>
        <v>2242.12</v>
      </c>
    </row>
    <row r="39" spans="1:10" ht="12.75">
      <c r="A39" s="20">
        <v>38</v>
      </c>
      <c r="B39" s="20" t="s">
        <v>1039</v>
      </c>
      <c r="C39" s="20" t="s">
        <v>1040</v>
      </c>
      <c r="D39" s="20" t="s">
        <v>1041</v>
      </c>
      <c r="E39" s="20" t="s">
        <v>1042</v>
      </c>
      <c r="F39" s="30">
        <v>55</v>
      </c>
      <c r="G39" s="30">
        <v>746</v>
      </c>
      <c r="H39" s="71">
        <f>F39*RIEPILOGO!F$4</f>
        <v>841.0137566950796</v>
      </c>
      <c r="I39" s="71">
        <f>G39*RIEPILOGO!D$4</f>
        <v>1089.5881966268369</v>
      </c>
      <c r="J39" s="72">
        <f t="shared" si="0"/>
        <v>1930.6</v>
      </c>
    </row>
    <row r="40" spans="1:10" ht="12.75">
      <c r="A40" s="20">
        <v>39</v>
      </c>
      <c r="B40" s="20" t="s">
        <v>1043</v>
      </c>
      <c r="C40" s="20" t="s">
        <v>1044</v>
      </c>
      <c r="D40" s="20" t="s">
        <v>1045</v>
      </c>
      <c r="E40" s="20" t="s">
        <v>1046</v>
      </c>
      <c r="F40" s="30">
        <v>85</v>
      </c>
      <c r="G40" s="30">
        <v>1344</v>
      </c>
      <c r="H40" s="71">
        <f>F40*RIEPILOGO!F$4</f>
        <v>1299.7485330742138</v>
      </c>
      <c r="I40" s="71">
        <f>G40*RIEPILOGO!D$4</f>
        <v>1963.0114427164463</v>
      </c>
      <c r="J40" s="72">
        <f t="shared" si="0"/>
        <v>3262.76</v>
      </c>
    </row>
    <row r="41" spans="1:10" ht="12.75">
      <c r="A41" s="20">
        <v>40</v>
      </c>
      <c r="B41" s="20" t="s">
        <v>1047</v>
      </c>
      <c r="C41" s="20" t="s">
        <v>955</v>
      </c>
      <c r="D41" s="20" t="s">
        <v>1048</v>
      </c>
      <c r="E41" s="20" t="s">
        <v>252</v>
      </c>
      <c r="F41" s="30">
        <v>41</v>
      </c>
      <c r="G41" s="30">
        <v>641</v>
      </c>
      <c r="H41" s="71">
        <f>F41*RIEPILOGO!F$4</f>
        <v>626.9375277181502</v>
      </c>
      <c r="I41" s="71">
        <f>G41*RIEPILOGO!D$4</f>
        <v>936.2279276646146</v>
      </c>
      <c r="J41" s="72">
        <f t="shared" si="0"/>
        <v>1563.17</v>
      </c>
    </row>
    <row r="42" spans="1:10" ht="12.75">
      <c r="A42" s="20">
        <v>41</v>
      </c>
      <c r="B42" s="20" t="s">
        <v>1049</v>
      </c>
      <c r="C42" s="20" t="s">
        <v>955</v>
      </c>
      <c r="D42" s="20" t="s">
        <v>1050</v>
      </c>
      <c r="E42" s="20" t="s">
        <v>1051</v>
      </c>
      <c r="F42" s="30">
        <v>70</v>
      </c>
      <c r="G42" s="30">
        <v>1004</v>
      </c>
      <c r="H42" s="71">
        <f>F42*RIEPILOGO!F$4</f>
        <v>1070.3811448846468</v>
      </c>
      <c r="I42" s="71">
        <f>G42*RIEPILOGO!D$4</f>
        <v>1466.416286076869</v>
      </c>
      <c r="J42" s="72">
        <f t="shared" si="0"/>
        <v>2536.8</v>
      </c>
    </row>
    <row r="43" spans="1:10" ht="12.75">
      <c r="A43" s="20">
        <v>42</v>
      </c>
      <c r="B43" s="20" t="s">
        <v>1052</v>
      </c>
      <c r="C43" s="20" t="s">
        <v>1053</v>
      </c>
      <c r="D43" s="20" t="s">
        <v>1054</v>
      </c>
      <c r="E43" s="20" t="s">
        <v>265</v>
      </c>
      <c r="F43" s="30">
        <v>70</v>
      </c>
      <c r="G43" s="30">
        <v>1148</v>
      </c>
      <c r="H43" s="71">
        <f>F43*RIEPILOGO!F$4</f>
        <v>1070.3811448846468</v>
      </c>
      <c r="I43" s="71">
        <f>G43*RIEPILOGO!D$4</f>
        <v>1676.738940653631</v>
      </c>
      <c r="J43" s="72">
        <f t="shared" si="0"/>
        <v>2747.12</v>
      </c>
    </row>
    <row r="44" spans="1:10" ht="12.75">
      <c r="A44" s="20">
        <v>43</v>
      </c>
      <c r="B44" s="20" t="s">
        <v>1055</v>
      </c>
      <c r="C44" s="20" t="s">
        <v>1056</v>
      </c>
      <c r="D44" s="20" t="s">
        <v>1057</v>
      </c>
      <c r="E44" s="20" t="s">
        <v>265</v>
      </c>
      <c r="F44" s="30">
        <v>98</v>
      </c>
      <c r="G44" s="30">
        <v>1265</v>
      </c>
      <c r="H44" s="71">
        <f>F44*RIEPILOGO!F$4</f>
        <v>1498.5336028385054</v>
      </c>
      <c r="I44" s="71">
        <f>G44*RIEPILOGO!D$4</f>
        <v>1847.6260974972504</v>
      </c>
      <c r="J44" s="72">
        <f t="shared" si="0"/>
        <v>3346.16</v>
      </c>
    </row>
    <row r="45" spans="1:10" ht="12.75">
      <c r="A45" s="20">
        <v>44</v>
      </c>
      <c r="B45" s="20" t="s">
        <v>1058</v>
      </c>
      <c r="C45" s="20" t="s">
        <v>970</v>
      </c>
      <c r="D45" s="20" t="s">
        <v>1059</v>
      </c>
      <c r="E45" s="20" t="s">
        <v>1060</v>
      </c>
      <c r="F45" s="30">
        <v>78</v>
      </c>
      <c r="G45" s="30">
        <v>1059</v>
      </c>
      <c r="H45" s="71">
        <f>F45*RIEPILOGO!F$4</f>
        <v>1192.7104185857493</v>
      </c>
      <c r="I45" s="71">
        <f>G45*RIEPILOGO!D$4</f>
        <v>1546.7478555332711</v>
      </c>
      <c r="J45" s="72">
        <f t="shared" si="0"/>
        <v>2739.46</v>
      </c>
    </row>
    <row r="46" spans="1:10" ht="12.75">
      <c r="A46" s="20">
        <v>45</v>
      </c>
      <c r="B46" s="20" t="s">
        <v>1061</v>
      </c>
      <c r="C46" s="20" t="s">
        <v>955</v>
      </c>
      <c r="D46" s="20" t="s">
        <v>1062</v>
      </c>
      <c r="E46" s="20" t="s">
        <v>272</v>
      </c>
      <c r="F46" s="30">
        <v>71</v>
      </c>
      <c r="G46" s="30">
        <v>871</v>
      </c>
      <c r="H46" s="71">
        <f>F46*RIEPILOGO!F$4</f>
        <v>1085.6723040972845</v>
      </c>
      <c r="I46" s="71">
        <f>G46*RIEPILOGO!D$4</f>
        <v>1272.1599453913873</v>
      </c>
      <c r="J46" s="72">
        <f t="shared" si="0"/>
        <v>2357.83</v>
      </c>
    </row>
    <row r="47" spans="1:10" ht="12.75">
      <c r="A47" s="20">
        <v>46</v>
      </c>
      <c r="B47" s="20" t="s">
        <v>1063</v>
      </c>
      <c r="C47" s="20" t="s">
        <v>970</v>
      </c>
      <c r="D47" s="20" t="s">
        <v>1064</v>
      </c>
      <c r="E47" s="20" t="s">
        <v>1065</v>
      </c>
      <c r="F47" s="30">
        <v>87</v>
      </c>
      <c r="G47" s="30">
        <v>1326</v>
      </c>
      <c r="H47" s="71">
        <f>F47*RIEPILOGO!F$4</f>
        <v>1330.3308514994894</v>
      </c>
      <c r="I47" s="71">
        <f>G47*RIEPILOGO!D$4</f>
        <v>1936.7211108943509</v>
      </c>
      <c r="J47" s="72">
        <f t="shared" si="0"/>
        <v>3267.05</v>
      </c>
    </row>
    <row r="48" spans="1:10" ht="12.75">
      <c r="A48" s="20">
        <v>47</v>
      </c>
      <c r="B48" s="20" t="s">
        <v>1066</v>
      </c>
      <c r="C48" s="20" t="s">
        <v>992</v>
      </c>
      <c r="D48" s="20" t="s">
        <v>1067</v>
      </c>
      <c r="E48" s="20" t="s">
        <v>1068</v>
      </c>
      <c r="F48" s="30">
        <v>79</v>
      </c>
      <c r="G48" s="30">
        <v>1114</v>
      </c>
      <c r="H48" s="71">
        <f>F48*RIEPILOGO!F$4</f>
        <v>1208.001577798387</v>
      </c>
      <c r="I48" s="71">
        <f>G48*RIEPILOGO!D$4</f>
        <v>1627.0794249896735</v>
      </c>
      <c r="J48" s="72">
        <f t="shared" si="0"/>
        <v>2835.08</v>
      </c>
    </row>
    <row r="49" spans="1:10" ht="12.75">
      <c r="A49" s="20">
        <v>48</v>
      </c>
      <c r="B49" s="20" t="s">
        <v>1069</v>
      </c>
      <c r="C49" s="20" t="s">
        <v>970</v>
      </c>
      <c r="D49" s="20" t="s">
        <v>769</v>
      </c>
      <c r="E49" s="20" t="s">
        <v>301</v>
      </c>
      <c r="F49" s="30">
        <v>64</v>
      </c>
      <c r="G49" s="30">
        <v>992</v>
      </c>
      <c r="H49" s="71">
        <f>F49*RIEPILOGO!F$4</f>
        <v>978.6341896088198</v>
      </c>
      <c r="I49" s="71">
        <f>G49*RIEPILOGO!D$4</f>
        <v>1448.8893981954723</v>
      </c>
      <c r="J49" s="72">
        <f t="shared" si="0"/>
        <v>2427.52</v>
      </c>
    </row>
    <row r="50" spans="1:10" ht="12.75">
      <c r="A50" s="20">
        <v>49</v>
      </c>
      <c r="B50" s="20" t="s">
        <v>1070</v>
      </c>
      <c r="C50" s="20" t="s">
        <v>970</v>
      </c>
      <c r="D50" s="20" t="s">
        <v>1071</v>
      </c>
      <c r="E50" s="20" t="s">
        <v>310</v>
      </c>
      <c r="F50" s="30">
        <v>66</v>
      </c>
      <c r="G50" s="30">
        <v>986</v>
      </c>
      <c r="H50" s="71">
        <f>F50*RIEPILOGO!F$4</f>
        <v>1009.2165080340955</v>
      </c>
      <c r="I50" s="71">
        <f>G50*RIEPILOGO!D$4</f>
        <v>1440.125954254774</v>
      </c>
      <c r="J50" s="72">
        <f t="shared" si="0"/>
        <v>2449.34</v>
      </c>
    </row>
    <row r="51" spans="1:10" ht="12.75">
      <c r="A51" s="20">
        <v>50</v>
      </c>
      <c r="B51" s="20" t="s">
        <v>1072</v>
      </c>
      <c r="C51" s="20" t="s">
        <v>1011</v>
      </c>
      <c r="D51" s="20" t="s">
        <v>1073</v>
      </c>
      <c r="E51" s="20" t="s">
        <v>327</v>
      </c>
      <c r="F51" s="30">
        <v>89</v>
      </c>
      <c r="G51" s="30">
        <v>1464</v>
      </c>
      <c r="H51" s="71">
        <f>F51*RIEPILOGO!F$4</f>
        <v>1360.913169924765</v>
      </c>
      <c r="I51" s="71">
        <f>G51*RIEPILOGO!D$4</f>
        <v>2138.2803215304148</v>
      </c>
      <c r="J51" s="72">
        <f t="shared" si="0"/>
        <v>3499.19</v>
      </c>
    </row>
    <row r="52" spans="1:10" ht="12.75">
      <c r="A52" s="20">
        <v>51</v>
      </c>
      <c r="B52" s="20" t="s">
        <v>1074</v>
      </c>
      <c r="C52" s="20" t="s">
        <v>970</v>
      </c>
      <c r="D52" s="20" t="s">
        <v>1075</v>
      </c>
      <c r="E52" s="20" t="s">
        <v>331</v>
      </c>
      <c r="F52" s="30">
        <v>80</v>
      </c>
      <c r="G52" s="30">
        <v>1106</v>
      </c>
      <c r="H52" s="71">
        <f>F52*RIEPILOGO!F$4</f>
        <v>1223.2927370110249</v>
      </c>
      <c r="I52" s="71">
        <f>G52*RIEPILOGO!D$4</f>
        <v>1615.3948330687422</v>
      </c>
      <c r="J52" s="72">
        <f t="shared" si="0"/>
        <v>2838.69</v>
      </c>
    </row>
    <row r="53" spans="1:10" ht="12.75">
      <c r="A53" s="20">
        <v>52</v>
      </c>
      <c r="B53" s="20" t="s">
        <v>1076</v>
      </c>
      <c r="C53" s="20" t="s">
        <v>955</v>
      </c>
      <c r="D53" s="20" t="s">
        <v>1077</v>
      </c>
      <c r="E53" s="20" t="s">
        <v>340</v>
      </c>
      <c r="F53" s="30">
        <v>61</v>
      </c>
      <c r="G53" s="30">
        <v>834</v>
      </c>
      <c r="H53" s="71">
        <f>F53*RIEPILOGO!F$4</f>
        <v>932.7607119709064</v>
      </c>
      <c r="I53" s="71">
        <f>G53*RIEPILOGO!D$4</f>
        <v>1218.1187077570805</v>
      </c>
      <c r="J53" s="72">
        <f t="shared" si="0"/>
        <v>2150.88</v>
      </c>
    </row>
    <row r="54" spans="1:10" ht="12.75">
      <c r="A54" s="20">
        <v>53</v>
      </c>
      <c r="B54" s="20" t="s">
        <v>1078</v>
      </c>
      <c r="C54" s="20" t="s">
        <v>970</v>
      </c>
      <c r="D54" s="20" t="s">
        <v>1079</v>
      </c>
      <c r="E54" s="20" t="s">
        <v>631</v>
      </c>
      <c r="F54" s="30">
        <v>76</v>
      </c>
      <c r="G54" s="30">
        <v>1123</v>
      </c>
      <c r="H54" s="71">
        <f>F54*RIEPILOGO!F$4</f>
        <v>1162.1281001604737</v>
      </c>
      <c r="I54" s="71">
        <f>G54*RIEPILOGO!D$4</f>
        <v>1640.224590900721</v>
      </c>
      <c r="J54" s="72">
        <f t="shared" si="0"/>
        <v>2802.35</v>
      </c>
    </row>
    <row r="55" spans="5:10" ht="12.75">
      <c r="E55" s="70" t="s">
        <v>1310</v>
      </c>
      <c r="F55" s="30">
        <f>SUM(F2:F54)</f>
        <v>3918</v>
      </c>
      <c r="G55" s="30">
        <f>SUM(G2:G54)</f>
        <v>57272</v>
      </c>
      <c r="H55" s="72">
        <f>SUM(H2:H54)</f>
        <v>59910.761795114944</v>
      </c>
      <c r="I55" s="72">
        <f>SUM(I2:I54)</f>
        <v>83649.99356194666</v>
      </c>
      <c r="J55" s="72">
        <f>SUM(J2:J54)</f>
        <v>143560.73000000004</v>
      </c>
    </row>
  </sheetData>
  <printOptions gridLines="1" horizontalCentered="1"/>
  <pageMargins left="0" right="0" top="0.984251968503937" bottom="0.984251968503937" header="0.31496062992125984" footer="0.5118110236220472"/>
  <pageSetup horizontalDpi="600" verticalDpi="600" orientation="landscape" paperSize="9" scale="85" r:id="rId1"/>
  <headerFooter alignWithMargins="0">
    <oddHeader xml:space="preserve">&amp;C&amp;"Arial,Grassetto"MINISTERO DELL'ISTRUZIONE 
&amp;"Arial,Normale"UFFICIO SCOLASTICO REGIONALE PER LA CAMPANIA
Ufficio VII - Amministrazione e Gestione delle Risorse Finanziarie 
POF anno scolastico 2005-2006 </oddHeader>
    <oddFooter>&amp;L&amp;F
&amp;A
&amp;CPag.&amp;P di &amp;N&amp;RIL DIRIGENTE   . 
Giuseppe De Colibus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="75" zoomScaleNormal="75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activeCellId="1" sqref="A1:IV1 F2"/>
    </sheetView>
  </sheetViews>
  <sheetFormatPr defaultColWidth="9.140625" defaultRowHeight="12.75"/>
  <cols>
    <col min="1" max="1" width="3.00390625" style="0" bestFit="1" customWidth="1"/>
    <col min="2" max="2" width="11.8515625" style="0" bestFit="1" customWidth="1"/>
    <col min="3" max="3" width="15.8515625" style="0" bestFit="1" customWidth="1"/>
    <col min="4" max="4" width="11.8515625" style="0" bestFit="1" customWidth="1"/>
    <col min="5" max="5" width="27.57421875" style="0" bestFit="1" customWidth="1"/>
    <col min="8" max="9" width="10.28125" style="0" bestFit="1" customWidth="1"/>
    <col min="10" max="10" width="11.28125" style="0" bestFit="1" customWidth="1"/>
  </cols>
  <sheetData>
    <row r="1" spans="1:10" ht="38.25">
      <c r="A1" s="1" t="s">
        <v>1</v>
      </c>
      <c r="B1" s="2" t="s">
        <v>2</v>
      </c>
      <c r="C1" s="30" t="s">
        <v>3</v>
      </c>
      <c r="D1" s="30" t="s">
        <v>4</v>
      </c>
      <c r="E1" s="30" t="s">
        <v>5</v>
      </c>
      <c r="F1" s="30" t="s">
        <v>1280</v>
      </c>
      <c r="G1" s="30" t="s">
        <v>1281</v>
      </c>
      <c r="H1" s="66" t="s">
        <v>1328</v>
      </c>
      <c r="I1" s="66" t="s">
        <v>1329</v>
      </c>
      <c r="J1" s="66" t="s">
        <v>1330</v>
      </c>
    </row>
    <row r="2" spans="1:10" ht="12.75">
      <c r="A2" s="4">
        <v>1</v>
      </c>
      <c r="B2" s="21" t="s">
        <v>1167</v>
      </c>
      <c r="C2" s="15" t="s">
        <v>1168</v>
      </c>
      <c r="D2" s="15" t="s">
        <v>1169</v>
      </c>
      <c r="E2" s="17" t="s">
        <v>0</v>
      </c>
      <c r="F2" s="30">
        <v>49</v>
      </c>
      <c r="G2" s="30">
        <v>367</v>
      </c>
      <c r="H2" s="71">
        <f>F2*RIEPILOGO!F$4</f>
        <v>749.2668014192527</v>
      </c>
      <c r="I2" s="71">
        <f>G2*RIEPILOGO!D$4</f>
        <v>536.03065437272</v>
      </c>
      <c r="J2" s="72">
        <f>ROUND(H2+I2,2)</f>
        <v>1285.3</v>
      </c>
    </row>
    <row r="3" spans="1:10" ht="12.75">
      <c r="A3" s="4">
        <v>2</v>
      </c>
      <c r="B3" s="21" t="s">
        <v>1170</v>
      </c>
      <c r="C3" s="15" t="s">
        <v>1171</v>
      </c>
      <c r="D3" s="15" t="s">
        <v>1172</v>
      </c>
      <c r="E3" s="17" t="s">
        <v>0</v>
      </c>
      <c r="F3" s="30">
        <v>83</v>
      </c>
      <c r="G3" s="30">
        <v>971</v>
      </c>
      <c r="H3" s="71">
        <f>F3*RIEPILOGO!F$4</f>
        <v>1269.1662146489382</v>
      </c>
      <c r="I3" s="71">
        <f>G3*RIEPILOGO!D$4</f>
        <v>1418.2173444030277</v>
      </c>
      <c r="J3" s="72">
        <f aca="true" t="shared" si="0" ref="J3:J46">ROUND(H3+I3,2)</f>
        <v>2687.38</v>
      </c>
    </row>
    <row r="4" spans="1:10" ht="12.75">
      <c r="A4" s="4">
        <v>3</v>
      </c>
      <c r="B4" s="21" t="s">
        <v>1173</v>
      </c>
      <c r="C4" s="15" t="s">
        <v>1174</v>
      </c>
      <c r="D4" s="15" t="s">
        <v>1175</v>
      </c>
      <c r="E4" s="17" t="s">
        <v>0</v>
      </c>
      <c r="F4" s="30">
        <v>97</v>
      </c>
      <c r="G4" s="30">
        <v>1159</v>
      </c>
      <c r="H4" s="71">
        <f>F4*RIEPILOGO!F$4</f>
        <v>1483.2424436258675</v>
      </c>
      <c r="I4" s="71">
        <f>G4*RIEPILOGO!D$4</f>
        <v>1692.8052545449116</v>
      </c>
      <c r="J4" s="72">
        <f t="shared" si="0"/>
        <v>3176.05</v>
      </c>
    </row>
    <row r="5" spans="1:10" ht="12.75">
      <c r="A5" s="4">
        <v>4</v>
      </c>
      <c r="B5" s="21" t="s">
        <v>1176</v>
      </c>
      <c r="C5" s="15" t="s">
        <v>1177</v>
      </c>
      <c r="D5" s="15" t="s">
        <v>1178</v>
      </c>
      <c r="E5" s="17" t="s">
        <v>0</v>
      </c>
      <c r="F5" s="30">
        <v>102</v>
      </c>
      <c r="G5" s="30">
        <v>1002</v>
      </c>
      <c r="H5" s="71">
        <f>F5*RIEPILOGO!F$4</f>
        <v>1559.6982396890567</v>
      </c>
      <c r="I5" s="71">
        <f>G5*RIEPILOGO!D$4</f>
        <v>1463.4951380966363</v>
      </c>
      <c r="J5" s="72">
        <f t="shared" si="0"/>
        <v>3023.19</v>
      </c>
    </row>
    <row r="6" spans="1:10" ht="12.75">
      <c r="A6" s="4">
        <v>5</v>
      </c>
      <c r="B6" s="21" t="s">
        <v>1179</v>
      </c>
      <c r="C6" s="15" t="s">
        <v>1177</v>
      </c>
      <c r="D6" s="15" t="s">
        <v>1048</v>
      </c>
      <c r="E6" s="17" t="s">
        <v>0</v>
      </c>
      <c r="F6" s="30">
        <v>60</v>
      </c>
      <c r="G6" s="30">
        <v>757</v>
      </c>
      <c r="H6" s="71">
        <f>F6*RIEPILOGO!F$4</f>
        <v>917.4695527582686</v>
      </c>
      <c r="I6" s="71">
        <f>G6*RIEPILOGO!D$4</f>
        <v>1105.6545105181174</v>
      </c>
      <c r="J6" s="72">
        <f t="shared" si="0"/>
        <v>2023.12</v>
      </c>
    </row>
    <row r="7" spans="1:10" ht="12.75">
      <c r="A7" s="4">
        <v>6</v>
      </c>
      <c r="B7" s="21" t="s">
        <v>1180</v>
      </c>
      <c r="C7" s="15" t="s">
        <v>1177</v>
      </c>
      <c r="D7" s="15" t="s">
        <v>1181</v>
      </c>
      <c r="E7" s="17" t="s">
        <v>0</v>
      </c>
      <c r="F7" s="30">
        <v>61</v>
      </c>
      <c r="G7" s="30">
        <v>822</v>
      </c>
      <c r="H7" s="71">
        <f>F7*RIEPILOGO!F$4</f>
        <v>932.7607119709064</v>
      </c>
      <c r="I7" s="71">
        <f>G7*RIEPILOGO!D$4</f>
        <v>1200.5918198756835</v>
      </c>
      <c r="J7" s="72">
        <f t="shared" si="0"/>
        <v>2133.35</v>
      </c>
    </row>
    <row r="8" spans="1:10" ht="12.75">
      <c r="A8" s="4">
        <v>7</v>
      </c>
      <c r="B8" s="21" t="s">
        <v>1182</v>
      </c>
      <c r="C8" s="15" t="s">
        <v>1177</v>
      </c>
      <c r="D8" s="15" t="s">
        <v>1183</v>
      </c>
      <c r="E8" s="17" t="s">
        <v>0</v>
      </c>
      <c r="F8" s="30">
        <v>98</v>
      </c>
      <c r="G8" s="30">
        <v>1321</v>
      </c>
      <c r="H8" s="71">
        <f>F8*RIEPILOGO!F$4</f>
        <v>1498.5336028385054</v>
      </c>
      <c r="I8" s="71">
        <f>G8*RIEPILOGO!D$4</f>
        <v>1929.418240943769</v>
      </c>
      <c r="J8" s="72">
        <f t="shared" si="0"/>
        <v>3427.95</v>
      </c>
    </row>
    <row r="9" spans="1:10" ht="12.75">
      <c r="A9" s="4">
        <v>8</v>
      </c>
      <c r="B9" s="21" t="s">
        <v>1184</v>
      </c>
      <c r="C9" s="15" t="s">
        <v>1177</v>
      </c>
      <c r="D9" s="15" t="s">
        <v>1185</v>
      </c>
      <c r="E9" s="17" t="s">
        <v>0</v>
      </c>
      <c r="F9" s="30">
        <v>98</v>
      </c>
      <c r="G9" s="30">
        <v>946</v>
      </c>
      <c r="H9" s="71">
        <f>F9*RIEPILOGO!F$4</f>
        <v>1498.5336028385054</v>
      </c>
      <c r="I9" s="71">
        <f>G9*RIEPILOGO!D$4</f>
        <v>1381.7029946501177</v>
      </c>
      <c r="J9" s="72">
        <f t="shared" si="0"/>
        <v>2880.24</v>
      </c>
    </row>
    <row r="10" spans="1:10" ht="12.75">
      <c r="A10" s="4">
        <v>9</v>
      </c>
      <c r="B10" s="21" t="s">
        <v>1186</v>
      </c>
      <c r="C10" s="15" t="s">
        <v>1177</v>
      </c>
      <c r="D10" s="15" t="s">
        <v>1187</v>
      </c>
      <c r="E10" s="17" t="s">
        <v>0</v>
      </c>
      <c r="F10" s="30">
        <v>80</v>
      </c>
      <c r="G10" s="30">
        <v>1019</v>
      </c>
      <c r="H10" s="71">
        <f>F10*RIEPILOGO!F$4</f>
        <v>1223.2927370110249</v>
      </c>
      <c r="I10" s="71">
        <f>G10*RIEPILOGO!D$4</f>
        <v>1488.3248959286152</v>
      </c>
      <c r="J10" s="72">
        <f t="shared" si="0"/>
        <v>2711.62</v>
      </c>
    </row>
    <row r="11" spans="1:10" ht="12.75">
      <c r="A11" s="4">
        <v>10</v>
      </c>
      <c r="B11" s="21" t="s">
        <v>1188</v>
      </c>
      <c r="C11" s="15" t="s">
        <v>1189</v>
      </c>
      <c r="D11" s="15" t="s">
        <v>1190</v>
      </c>
      <c r="E11" s="17" t="s">
        <v>0</v>
      </c>
      <c r="F11" s="30">
        <v>41</v>
      </c>
      <c r="G11" s="30">
        <v>452</v>
      </c>
      <c r="H11" s="71">
        <f>F11*RIEPILOGO!F$4</f>
        <v>626.9375277181502</v>
      </c>
      <c r="I11" s="71">
        <f>G11*RIEPILOGO!D$4</f>
        <v>660.1794435326143</v>
      </c>
      <c r="J11" s="72">
        <f t="shared" si="0"/>
        <v>1287.12</v>
      </c>
    </row>
    <row r="12" spans="1:10" ht="12.75">
      <c r="A12" s="4">
        <v>11</v>
      </c>
      <c r="B12" s="21" t="s">
        <v>1191</v>
      </c>
      <c r="C12" s="15" t="s">
        <v>1189</v>
      </c>
      <c r="D12" s="15" t="s">
        <v>1192</v>
      </c>
      <c r="E12" s="17" t="s">
        <v>0</v>
      </c>
      <c r="F12" s="30">
        <v>56</v>
      </c>
      <c r="G12" s="30">
        <v>571</v>
      </c>
      <c r="H12" s="71">
        <f>F12*RIEPILOGO!F$4</f>
        <v>856.3049159077174</v>
      </c>
      <c r="I12" s="71">
        <f>G12*RIEPILOGO!D$4</f>
        <v>833.9877483564663</v>
      </c>
      <c r="J12" s="72">
        <f t="shared" si="0"/>
        <v>1690.29</v>
      </c>
    </row>
    <row r="13" spans="1:10" ht="12.75">
      <c r="A13" s="4">
        <v>12</v>
      </c>
      <c r="B13" s="21" t="s">
        <v>1193</v>
      </c>
      <c r="C13" s="15" t="s">
        <v>1194</v>
      </c>
      <c r="D13" s="15" t="s">
        <v>1195</v>
      </c>
      <c r="E13" s="17" t="s">
        <v>0</v>
      </c>
      <c r="F13" s="30">
        <v>52</v>
      </c>
      <c r="G13" s="30">
        <v>529</v>
      </c>
      <c r="H13" s="71">
        <f>F13*RIEPILOGO!F$4</f>
        <v>795.1402790571661</v>
      </c>
      <c r="I13" s="71">
        <f>G13*RIEPILOGO!D$4</f>
        <v>772.6436407715775</v>
      </c>
      <c r="J13" s="72">
        <f t="shared" si="0"/>
        <v>1567.78</v>
      </c>
    </row>
    <row r="14" spans="1:10" ht="12.75">
      <c r="A14" s="4">
        <v>13</v>
      </c>
      <c r="B14" s="21" t="s">
        <v>1196</v>
      </c>
      <c r="C14" s="15" t="s">
        <v>1194</v>
      </c>
      <c r="D14" s="15" t="s">
        <v>1197</v>
      </c>
      <c r="E14" s="17" t="s">
        <v>0</v>
      </c>
      <c r="F14" s="30">
        <v>91</v>
      </c>
      <c r="G14" s="30">
        <v>927</v>
      </c>
      <c r="H14" s="71">
        <f>F14*RIEPILOGO!F$4</f>
        <v>1391.4954883500407</v>
      </c>
      <c r="I14" s="71">
        <f>G14*RIEPILOGO!D$4</f>
        <v>1353.9520888379059</v>
      </c>
      <c r="J14" s="72">
        <f t="shared" si="0"/>
        <v>2745.45</v>
      </c>
    </row>
    <row r="15" spans="1:10" ht="12.75">
      <c r="A15" s="4">
        <v>14</v>
      </c>
      <c r="B15" s="21" t="s">
        <v>1198</v>
      </c>
      <c r="C15" s="15" t="s">
        <v>1194</v>
      </c>
      <c r="D15" s="15" t="s">
        <v>1199</v>
      </c>
      <c r="E15" s="17" t="s">
        <v>0</v>
      </c>
      <c r="F15" s="30">
        <v>77</v>
      </c>
      <c r="G15" s="30">
        <v>681</v>
      </c>
      <c r="H15" s="71">
        <f>F15*RIEPILOGO!F$4</f>
        <v>1177.4192593731113</v>
      </c>
      <c r="I15" s="71">
        <f>G15*RIEPILOGO!D$4</f>
        <v>994.6508872692707</v>
      </c>
      <c r="J15" s="72">
        <f t="shared" si="0"/>
        <v>2172.07</v>
      </c>
    </row>
    <row r="16" spans="1:10" ht="12.75">
      <c r="A16" s="4">
        <v>15</v>
      </c>
      <c r="B16" s="21" t="s">
        <v>1200</v>
      </c>
      <c r="C16" s="15" t="s">
        <v>1194</v>
      </c>
      <c r="D16" s="15" t="s">
        <v>1139</v>
      </c>
      <c r="E16" s="17" t="s">
        <v>0</v>
      </c>
      <c r="F16" s="30">
        <v>253</v>
      </c>
      <c r="G16" s="30">
        <v>1962</v>
      </c>
      <c r="H16" s="71">
        <f>F16*RIEPILOGO!F$4</f>
        <v>3868.663280797366</v>
      </c>
      <c r="I16" s="71">
        <f>G16*RIEPILOGO!D$4</f>
        <v>2865.6461686083835</v>
      </c>
      <c r="J16" s="72">
        <f t="shared" si="0"/>
        <v>6734.31</v>
      </c>
    </row>
    <row r="17" spans="1:10" ht="12.75">
      <c r="A17" s="4">
        <v>16</v>
      </c>
      <c r="B17" s="21" t="s">
        <v>1201</v>
      </c>
      <c r="C17" s="15" t="s">
        <v>1194</v>
      </c>
      <c r="D17" s="15" t="s">
        <v>1202</v>
      </c>
      <c r="E17" s="17" t="s">
        <v>0</v>
      </c>
      <c r="F17" s="30">
        <v>128</v>
      </c>
      <c r="G17" s="30">
        <v>1044</v>
      </c>
      <c r="H17" s="71">
        <f>F17*RIEPILOGO!F$4</f>
        <v>1957.2683792176397</v>
      </c>
      <c r="I17" s="71">
        <f>G17*RIEPILOGO!D$4</f>
        <v>1524.8392456815252</v>
      </c>
      <c r="J17" s="72">
        <f t="shared" si="0"/>
        <v>3482.11</v>
      </c>
    </row>
    <row r="18" spans="1:10" ht="12.75">
      <c r="A18" s="4">
        <v>17</v>
      </c>
      <c r="B18" s="21" t="s">
        <v>1203</v>
      </c>
      <c r="C18" s="15" t="s">
        <v>1194</v>
      </c>
      <c r="D18" s="15" t="s">
        <v>1204</v>
      </c>
      <c r="E18" s="17" t="s">
        <v>0</v>
      </c>
      <c r="F18" s="30">
        <v>175</v>
      </c>
      <c r="G18" s="30">
        <v>1522</v>
      </c>
      <c r="H18" s="71">
        <f>F18*RIEPILOGO!F$4</f>
        <v>2675.952862211617</v>
      </c>
      <c r="I18" s="71">
        <f>G18*RIEPILOGO!D$4</f>
        <v>2222.993612957166</v>
      </c>
      <c r="J18" s="72">
        <f t="shared" si="0"/>
        <v>4898.95</v>
      </c>
    </row>
    <row r="19" spans="1:10" ht="12.75">
      <c r="A19" s="4">
        <v>18</v>
      </c>
      <c r="B19" s="21" t="s">
        <v>1205</v>
      </c>
      <c r="C19" s="15" t="s">
        <v>1194</v>
      </c>
      <c r="D19" s="15" t="s">
        <v>1206</v>
      </c>
      <c r="E19" s="17" t="s">
        <v>0</v>
      </c>
      <c r="F19" s="30">
        <v>139</v>
      </c>
      <c r="G19" s="30">
        <v>1306</v>
      </c>
      <c r="H19" s="71">
        <f>F19*RIEPILOGO!F$4</f>
        <v>2125.4711305566557</v>
      </c>
      <c r="I19" s="71">
        <f>G19*RIEPILOGO!D$4</f>
        <v>1907.5096310920228</v>
      </c>
      <c r="J19" s="72">
        <f t="shared" si="0"/>
        <v>4032.98</v>
      </c>
    </row>
    <row r="20" spans="1:10" ht="12.75">
      <c r="A20" s="4">
        <v>19</v>
      </c>
      <c r="B20" s="21" t="s">
        <v>1207</v>
      </c>
      <c r="C20" s="15" t="s">
        <v>1194</v>
      </c>
      <c r="D20" s="15" t="s">
        <v>1208</v>
      </c>
      <c r="E20" s="17" t="s">
        <v>0</v>
      </c>
      <c r="F20" s="30">
        <v>75</v>
      </c>
      <c r="G20" s="30">
        <v>609</v>
      </c>
      <c r="H20" s="71">
        <f>F20*RIEPILOGO!F$4</f>
        <v>1146.8369409478357</v>
      </c>
      <c r="I20" s="71">
        <f>G20*RIEPILOGO!D$4</f>
        <v>889.4895599808897</v>
      </c>
      <c r="J20" s="72">
        <f t="shared" si="0"/>
        <v>2036.33</v>
      </c>
    </row>
    <row r="21" spans="1:10" ht="12.75">
      <c r="A21" s="4">
        <v>20</v>
      </c>
      <c r="B21" s="21" t="s">
        <v>1209</v>
      </c>
      <c r="C21" s="15" t="s">
        <v>1194</v>
      </c>
      <c r="D21" s="15" t="s">
        <v>1210</v>
      </c>
      <c r="E21" s="17" t="s">
        <v>0</v>
      </c>
      <c r="F21" s="30">
        <v>63</v>
      </c>
      <c r="G21" s="30">
        <v>514</v>
      </c>
      <c r="H21" s="71">
        <f>F21*RIEPILOGO!F$4</f>
        <v>963.343030396182</v>
      </c>
      <c r="I21" s="71">
        <f>G21*RIEPILOGO!D$4</f>
        <v>750.7350309198314</v>
      </c>
      <c r="J21" s="72">
        <f t="shared" si="0"/>
        <v>1714.08</v>
      </c>
    </row>
    <row r="22" spans="1:10" ht="12.75">
      <c r="A22" s="4">
        <v>21</v>
      </c>
      <c r="B22" s="21" t="s">
        <v>1211</v>
      </c>
      <c r="C22" s="15" t="s">
        <v>1212</v>
      </c>
      <c r="D22" s="15" t="s">
        <v>1213</v>
      </c>
      <c r="E22" s="17" t="s">
        <v>135</v>
      </c>
      <c r="F22" s="30">
        <v>81</v>
      </c>
      <c r="G22" s="30">
        <v>817</v>
      </c>
      <c r="H22" s="71">
        <f>F22*RIEPILOGO!F$4</f>
        <v>1238.5838962236626</v>
      </c>
      <c r="I22" s="71">
        <f>G22*RIEPILOGO!D$4</f>
        <v>1193.2889499251016</v>
      </c>
      <c r="J22" s="72">
        <f t="shared" si="0"/>
        <v>2431.87</v>
      </c>
    </row>
    <row r="23" spans="1:10" ht="12.75">
      <c r="A23" s="4">
        <v>22</v>
      </c>
      <c r="B23" s="21" t="s">
        <v>1214</v>
      </c>
      <c r="C23" s="15" t="s">
        <v>1215</v>
      </c>
      <c r="D23" s="15" t="s">
        <v>1216</v>
      </c>
      <c r="E23" s="19" t="s">
        <v>135</v>
      </c>
      <c r="F23" s="30">
        <v>70</v>
      </c>
      <c r="G23" s="30">
        <v>825</v>
      </c>
      <c r="H23" s="71">
        <f>F23*RIEPILOGO!F$4</f>
        <v>1070.3811448846468</v>
      </c>
      <c r="I23" s="71">
        <f>G23*RIEPILOGO!D$4</f>
        <v>1204.9735418460327</v>
      </c>
      <c r="J23" s="72">
        <f t="shared" si="0"/>
        <v>2275.35</v>
      </c>
    </row>
    <row r="24" spans="1:10" ht="12.75">
      <c r="A24" s="4">
        <v>23</v>
      </c>
      <c r="B24" s="21" t="s">
        <v>1217</v>
      </c>
      <c r="C24" s="15" t="s">
        <v>1194</v>
      </c>
      <c r="D24" s="15" t="s">
        <v>1218</v>
      </c>
      <c r="E24" s="17" t="s">
        <v>1219</v>
      </c>
      <c r="F24" s="30">
        <v>87</v>
      </c>
      <c r="G24" s="30">
        <v>728</v>
      </c>
      <c r="H24" s="71">
        <f>F24*RIEPILOGO!F$4</f>
        <v>1330.3308514994894</v>
      </c>
      <c r="I24" s="71">
        <f>G24*RIEPILOGO!D$4</f>
        <v>1063.2978648047417</v>
      </c>
      <c r="J24" s="72">
        <f t="shared" si="0"/>
        <v>2393.63</v>
      </c>
    </row>
    <row r="25" spans="1:10" ht="12.75">
      <c r="A25" s="4">
        <v>24</v>
      </c>
      <c r="B25" s="21" t="s">
        <v>1220</v>
      </c>
      <c r="C25" s="15" t="s">
        <v>1174</v>
      </c>
      <c r="D25" s="15" t="s">
        <v>1221</v>
      </c>
      <c r="E25" s="17" t="s">
        <v>773</v>
      </c>
      <c r="F25" s="30">
        <v>65</v>
      </c>
      <c r="G25" s="30">
        <v>706</v>
      </c>
      <c r="H25" s="71">
        <f>F25*RIEPILOGO!F$4</f>
        <v>993.9253488214576</v>
      </c>
      <c r="I25" s="71">
        <f>G25*RIEPILOGO!D$4</f>
        <v>1031.165237022181</v>
      </c>
      <c r="J25" s="72">
        <f t="shared" si="0"/>
        <v>2025.09</v>
      </c>
    </row>
    <row r="26" spans="1:10" ht="12.75">
      <c r="A26" s="4">
        <v>25</v>
      </c>
      <c r="B26" s="21" t="s">
        <v>1222</v>
      </c>
      <c r="C26" s="15" t="s">
        <v>1177</v>
      </c>
      <c r="D26" s="15" t="s">
        <v>1223</v>
      </c>
      <c r="E26" s="17" t="s">
        <v>176</v>
      </c>
      <c r="F26" s="30">
        <v>132</v>
      </c>
      <c r="G26" s="30">
        <v>1503</v>
      </c>
      <c r="H26" s="71">
        <f>F26*RIEPILOGO!F$4</f>
        <v>2018.433016068191</v>
      </c>
      <c r="I26" s="71">
        <f>G26*RIEPILOGO!D$4</f>
        <v>2195.2427071449542</v>
      </c>
      <c r="J26" s="72">
        <f t="shared" si="0"/>
        <v>4213.68</v>
      </c>
    </row>
    <row r="27" spans="1:10" ht="12.75">
      <c r="A27" s="4">
        <v>26</v>
      </c>
      <c r="B27" s="21" t="s">
        <v>1224</v>
      </c>
      <c r="C27" s="15" t="s">
        <v>1177</v>
      </c>
      <c r="D27" s="15" t="s">
        <v>1225</v>
      </c>
      <c r="E27" s="17" t="s">
        <v>920</v>
      </c>
      <c r="F27" s="30">
        <v>75</v>
      </c>
      <c r="G27" s="30">
        <v>793</v>
      </c>
      <c r="H27" s="71">
        <f>F27*RIEPILOGO!F$4</f>
        <v>1146.8369409478357</v>
      </c>
      <c r="I27" s="71">
        <f>G27*RIEPILOGO!D$4</f>
        <v>1158.2351741623079</v>
      </c>
      <c r="J27" s="72">
        <f t="shared" si="0"/>
        <v>2305.07</v>
      </c>
    </row>
    <row r="28" spans="1:10" ht="12.75">
      <c r="A28" s="4">
        <v>27</v>
      </c>
      <c r="B28" s="21" t="s">
        <v>1226</v>
      </c>
      <c r="C28" s="15" t="s">
        <v>1194</v>
      </c>
      <c r="D28" s="15" t="s">
        <v>1227</v>
      </c>
      <c r="E28" s="17" t="s">
        <v>182</v>
      </c>
      <c r="F28" s="30">
        <v>165</v>
      </c>
      <c r="G28" s="30">
        <v>1701</v>
      </c>
      <c r="H28" s="71">
        <f>F28*RIEPILOGO!F$4</f>
        <v>2523.0412700852385</v>
      </c>
      <c r="I28" s="71">
        <f>G28*RIEPILOGO!D$4</f>
        <v>2484.436357188002</v>
      </c>
      <c r="J28" s="72">
        <f t="shared" si="0"/>
        <v>5007.48</v>
      </c>
    </row>
    <row r="29" spans="1:10" ht="12.75">
      <c r="A29" s="4">
        <v>28</v>
      </c>
      <c r="B29" s="21" t="s">
        <v>1228</v>
      </c>
      <c r="C29" s="15" t="s">
        <v>1177</v>
      </c>
      <c r="D29" s="15" t="s">
        <v>1229</v>
      </c>
      <c r="E29" s="17" t="s">
        <v>204</v>
      </c>
      <c r="F29" s="30">
        <v>111</v>
      </c>
      <c r="G29" s="30">
        <v>1302</v>
      </c>
      <c r="H29" s="71">
        <f>F29*RIEPILOGO!F$4</f>
        <v>1697.3186726027968</v>
      </c>
      <c r="I29" s="71">
        <f>G29*RIEPILOGO!D$4</f>
        <v>1901.6673351315574</v>
      </c>
      <c r="J29" s="72">
        <f t="shared" si="0"/>
        <v>3598.99</v>
      </c>
    </row>
    <row r="30" spans="1:10" ht="12.75">
      <c r="A30" s="4">
        <v>29</v>
      </c>
      <c r="B30" s="21" t="s">
        <v>1230</v>
      </c>
      <c r="C30" s="15" t="s">
        <v>1194</v>
      </c>
      <c r="D30" s="15" t="s">
        <v>1231</v>
      </c>
      <c r="E30" s="17" t="s">
        <v>1024</v>
      </c>
      <c r="F30" s="30">
        <v>145</v>
      </c>
      <c r="G30" s="30">
        <v>1471</v>
      </c>
      <c r="H30" s="71">
        <f>F30*RIEPILOGO!F$4</f>
        <v>2217.2180858324823</v>
      </c>
      <c r="I30" s="71">
        <f>G30*RIEPILOGO!D$4</f>
        <v>2148.5043394612294</v>
      </c>
      <c r="J30" s="72">
        <f t="shared" si="0"/>
        <v>4365.72</v>
      </c>
    </row>
    <row r="31" spans="1:10" ht="12.75">
      <c r="A31" s="4">
        <v>30</v>
      </c>
      <c r="B31" s="21" t="s">
        <v>1232</v>
      </c>
      <c r="C31" s="15" t="s">
        <v>1174</v>
      </c>
      <c r="D31" s="15" t="s">
        <v>1233</v>
      </c>
      <c r="E31" s="17" t="s">
        <v>234</v>
      </c>
      <c r="F31" s="30">
        <v>112</v>
      </c>
      <c r="G31" s="30">
        <v>1339</v>
      </c>
      <c r="H31" s="71">
        <f>F31*RIEPILOGO!F$4</f>
        <v>1712.6098318154347</v>
      </c>
      <c r="I31" s="71">
        <f>G31*RIEPILOGO!D$4</f>
        <v>1955.7085727658641</v>
      </c>
      <c r="J31" s="72">
        <f t="shared" si="0"/>
        <v>3668.32</v>
      </c>
    </row>
    <row r="32" spans="1:10" ht="12.75">
      <c r="A32" s="4">
        <v>31</v>
      </c>
      <c r="B32" s="22" t="s">
        <v>1234</v>
      </c>
      <c r="C32" s="15" t="s">
        <v>1174</v>
      </c>
      <c r="D32" s="15" t="s">
        <v>1235</v>
      </c>
      <c r="E32" s="17" t="s">
        <v>1046</v>
      </c>
      <c r="F32" s="30">
        <v>94</v>
      </c>
      <c r="G32" s="30">
        <v>1091</v>
      </c>
      <c r="H32" s="71">
        <f>F32*RIEPILOGO!F$4</f>
        <v>1437.3689659879542</v>
      </c>
      <c r="I32" s="71">
        <f>G32*RIEPILOGO!D$4</f>
        <v>1593.4862232169962</v>
      </c>
      <c r="J32" s="72">
        <f t="shared" si="0"/>
        <v>3030.86</v>
      </c>
    </row>
    <row r="33" spans="1:10" ht="12.75">
      <c r="A33" s="4">
        <v>32</v>
      </c>
      <c r="B33" s="21" t="s">
        <v>1236</v>
      </c>
      <c r="C33" s="15" t="s">
        <v>1237</v>
      </c>
      <c r="D33" s="15" t="s">
        <v>1238</v>
      </c>
      <c r="E33" s="17" t="s">
        <v>258</v>
      </c>
      <c r="F33" s="30">
        <v>69</v>
      </c>
      <c r="G33" s="30">
        <v>656</v>
      </c>
      <c r="H33" s="71">
        <f>F33*RIEPILOGO!F$4</f>
        <v>1055.0899856720089</v>
      </c>
      <c r="I33" s="71">
        <f>G33*RIEPILOGO!D$4</f>
        <v>958.1365375163607</v>
      </c>
      <c r="J33" s="72">
        <f t="shared" si="0"/>
        <v>2013.23</v>
      </c>
    </row>
    <row r="34" spans="1:10" ht="12.75">
      <c r="A34" s="4">
        <v>33</v>
      </c>
      <c r="B34" s="21" t="s">
        <v>1239</v>
      </c>
      <c r="C34" s="15" t="s">
        <v>1194</v>
      </c>
      <c r="D34" s="15" t="s">
        <v>1240</v>
      </c>
      <c r="E34" s="17" t="s">
        <v>1153</v>
      </c>
      <c r="F34" s="30">
        <v>154</v>
      </c>
      <c r="G34" s="30">
        <v>1360</v>
      </c>
      <c r="H34" s="71">
        <f>F34*RIEPILOGO!F$4</f>
        <v>2354.8385187462227</v>
      </c>
      <c r="I34" s="71">
        <f>G34*RIEPILOGO!D$4</f>
        <v>1986.3806265583087</v>
      </c>
      <c r="J34" s="72">
        <f t="shared" si="0"/>
        <v>4341.22</v>
      </c>
    </row>
    <row r="35" spans="1:10" ht="12.75">
      <c r="A35" s="4">
        <v>34</v>
      </c>
      <c r="B35" s="21" t="s">
        <v>1241</v>
      </c>
      <c r="C35" s="15" t="s">
        <v>1177</v>
      </c>
      <c r="D35" s="15" t="s">
        <v>1034</v>
      </c>
      <c r="E35" s="17" t="s">
        <v>272</v>
      </c>
      <c r="F35" s="30">
        <v>85</v>
      </c>
      <c r="G35" s="30">
        <v>954</v>
      </c>
      <c r="H35" s="71">
        <f>F35*RIEPILOGO!F$4</f>
        <v>1299.7485330742138</v>
      </c>
      <c r="I35" s="71">
        <f>G35*RIEPILOGO!D$4</f>
        <v>1393.3875865710488</v>
      </c>
      <c r="J35" s="72">
        <f t="shared" si="0"/>
        <v>2693.14</v>
      </c>
    </row>
    <row r="36" spans="1:10" ht="12.75">
      <c r="A36" s="4">
        <v>35</v>
      </c>
      <c r="B36" s="21" t="s">
        <v>1242</v>
      </c>
      <c r="C36" s="15" t="s">
        <v>1174</v>
      </c>
      <c r="D36" s="15" t="s">
        <v>1243</v>
      </c>
      <c r="E36" s="17" t="s">
        <v>278</v>
      </c>
      <c r="F36" s="30">
        <v>95</v>
      </c>
      <c r="G36" s="30">
        <v>1152</v>
      </c>
      <c r="H36" s="71">
        <f>F36*RIEPILOGO!F$4</f>
        <v>1452.660125200592</v>
      </c>
      <c r="I36" s="71">
        <f>G36*RIEPILOGO!D$4</f>
        <v>1682.5812366140967</v>
      </c>
      <c r="J36" s="72">
        <f t="shared" si="0"/>
        <v>3135.24</v>
      </c>
    </row>
    <row r="37" spans="1:10" ht="12.75">
      <c r="A37" s="4">
        <v>36</v>
      </c>
      <c r="B37" s="21" t="s">
        <v>1244</v>
      </c>
      <c r="C37" s="15" t="s">
        <v>1194</v>
      </c>
      <c r="D37" s="15" t="s">
        <v>769</v>
      </c>
      <c r="E37" s="17" t="s">
        <v>278</v>
      </c>
      <c r="F37" s="30">
        <v>94</v>
      </c>
      <c r="G37" s="30">
        <v>810</v>
      </c>
      <c r="H37" s="71">
        <f>F37*RIEPILOGO!F$4</f>
        <v>1437.3689659879542</v>
      </c>
      <c r="I37" s="71">
        <f>G37*RIEPILOGO!D$4</f>
        <v>1183.0649319942868</v>
      </c>
      <c r="J37" s="72">
        <f t="shared" si="0"/>
        <v>2620.43</v>
      </c>
    </row>
    <row r="38" spans="1:10" ht="12.75">
      <c r="A38" s="4">
        <v>37</v>
      </c>
      <c r="B38" s="21" t="s">
        <v>1245</v>
      </c>
      <c r="C38" s="15" t="s">
        <v>1177</v>
      </c>
      <c r="D38" s="15" t="s">
        <v>1246</v>
      </c>
      <c r="E38" s="17" t="s">
        <v>301</v>
      </c>
      <c r="F38" s="30">
        <v>78</v>
      </c>
      <c r="G38" s="30">
        <v>838</v>
      </c>
      <c r="H38" s="71">
        <f>F38*RIEPILOGO!F$4</f>
        <v>1192.7104185857493</v>
      </c>
      <c r="I38" s="71">
        <f>G38*RIEPILOGO!D$4</f>
        <v>1223.961003717546</v>
      </c>
      <c r="J38" s="72">
        <f t="shared" si="0"/>
        <v>2416.67</v>
      </c>
    </row>
    <row r="39" spans="1:10" ht="12.75">
      <c r="A39" s="4">
        <v>38</v>
      </c>
      <c r="B39" s="21" t="s">
        <v>1247</v>
      </c>
      <c r="C39" s="15" t="s">
        <v>1194</v>
      </c>
      <c r="D39" s="15" t="s">
        <v>1018</v>
      </c>
      <c r="E39" s="17" t="s">
        <v>301</v>
      </c>
      <c r="F39" s="30">
        <v>160</v>
      </c>
      <c r="G39" s="30">
        <v>1318</v>
      </c>
      <c r="H39" s="71">
        <f>F39*RIEPILOGO!F$4</f>
        <v>2446.5854740220498</v>
      </c>
      <c r="I39" s="71">
        <f>G39*RIEPILOGO!D$4</f>
        <v>1925.0365189734198</v>
      </c>
      <c r="J39" s="72">
        <f t="shared" si="0"/>
        <v>4371.62</v>
      </c>
    </row>
    <row r="40" spans="1:10" ht="12.75">
      <c r="A40" s="4">
        <v>39</v>
      </c>
      <c r="B40" s="21" t="s">
        <v>1248</v>
      </c>
      <c r="C40" s="15" t="s">
        <v>1174</v>
      </c>
      <c r="D40" s="15" t="s">
        <v>1249</v>
      </c>
      <c r="E40" s="17" t="s">
        <v>306</v>
      </c>
      <c r="F40" s="30">
        <v>64</v>
      </c>
      <c r="G40" s="30">
        <v>689</v>
      </c>
      <c r="H40" s="71">
        <f>F40*RIEPILOGO!F$4</f>
        <v>978.6341896088198</v>
      </c>
      <c r="I40" s="71">
        <f>G40*RIEPILOGO!D$4</f>
        <v>1006.3354791902019</v>
      </c>
      <c r="J40" s="72">
        <f t="shared" si="0"/>
        <v>1984.97</v>
      </c>
    </row>
    <row r="41" spans="1:10" ht="12.75">
      <c r="A41" s="4">
        <v>40</v>
      </c>
      <c r="B41" s="21" t="s">
        <v>1250</v>
      </c>
      <c r="C41" s="15" t="s">
        <v>1174</v>
      </c>
      <c r="D41" s="15" t="s">
        <v>1251</v>
      </c>
      <c r="E41" s="17" t="s">
        <v>306</v>
      </c>
      <c r="F41" s="30">
        <v>48</v>
      </c>
      <c r="G41" s="30">
        <v>613</v>
      </c>
      <c r="H41" s="71">
        <f>F41*RIEPILOGO!F$4</f>
        <v>733.9756422066149</v>
      </c>
      <c r="I41" s="71">
        <f>G41*RIEPILOGO!D$4</f>
        <v>895.3318559413553</v>
      </c>
      <c r="J41" s="72">
        <f t="shared" si="0"/>
        <v>1629.31</v>
      </c>
    </row>
    <row r="42" spans="1:10" ht="12.75">
      <c r="A42" s="4">
        <v>41</v>
      </c>
      <c r="B42" s="21" t="s">
        <v>1252</v>
      </c>
      <c r="C42" s="15" t="s">
        <v>1177</v>
      </c>
      <c r="D42" s="15" t="s">
        <v>1253</v>
      </c>
      <c r="E42" s="17" t="s">
        <v>317</v>
      </c>
      <c r="F42" s="30">
        <v>77</v>
      </c>
      <c r="G42" s="30">
        <v>903</v>
      </c>
      <c r="H42" s="71">
        <f>F42*RIEPILOGO!F$4</f>
        <v>1177.4192593731113</v>
      </c>
      <c r="I42" s="71">
        <f>G42*RIEPILOGO!D$4</f>
        <v>1318.8983130751124</v>
      </c>
      <c r="J42" s="72">
        <f t="shared" si="0"/>
        <v>2496.32</v>
      </c>
    </row>
    <row r="43" spans="1:10" ht="12.75">
      <c r="A43" s="4">
        <v>42</v>
      </c>
      <c r="B43" s="21" t="s">
        <v>1254</v>
      </c>
      <c r="C43" s="15" t="s">
        <v>1194</v>
      </c>
      <c r="D43" s="15" t="s">
        <v>1255</v>
      </c>
      <c r="E43" s="17" t="s">
        <v>327</v>
      </c>
      <c r="F43" s="30">
        <v>131</v>
      </c>
      <c r="G43" s="30">
        <v>1228</v>
      </c>
      <c r="H43" s="71">
        <f>F43*RIEPILOGO!F$4</f>
        <v>2003.1418568555532</v>
      </c>
      <c r="I43" s="71">
        <f>G43*RIEPILOGO!D$4</f>
        <v>1793.5848598629434</v>
      </c>
      <c r="J43" s="72">
        <f t="shared" si="0"/>
        <v>3796.73</v>
      </c>
    </row>
    <row r="44" spans="1:10" ht="12.75">
      <c r="A44" s="4">
        <v>43</v>
      </c>
      <c r="B44" s="21" t="s">
        <v>1256</v>
      </c>
      <c r="C44" s="15" t="s">
        <v>1174</v>
      </c>
      <c r="D44" s="15" t="s">
        <v>1257</v>
      </c>
      <c r="E44" s="17" t="s">
        <v>335</v>
      </c>
      <c r="F44" s="30">
        <v>81</v>
      </c>
      <c r="G44" s="30">
        <v>821</v>
      </c>
      <c r="H44" s="71">
        <f>F44*RIEPILOGO!F$4</f>
        <v>1238.5838962236626</v>
      </c>
      <c r="I44" s="71">
        <f>G44*RIEPILOGO!D$4</f>
        <v>1199.1312458855673</v>
      </c>
      <c r="J44" s="72">
        <f t="shared" si="0"/>
        <v>2437.72</v>
      </c>
    </row>
    <row r="45" spans="1:10" ht="12.75">
      <c r="A45" s="4">
        <v>44</v>
      </c>
      <c r="B45" s="21" t="s">
        <v>1258</v>
      </c>
      <c r="C45" s="15" t="s">
        <v>1194</v>
      </c>
      <c r="D45" s="15" t="s">
        <v>1134</v>
      </c>
      <c r="E45" s="17" t="s">
        <v>1259</v>
      </c>
      <c r="F45" s="30">
        <v>112</v>
      </c>
      <c r="G45" s="30">
        <v>1006</v>
      </c>
      <c r="H45" s="71">
        <f>F45*RIEPILOGO!F$4</f>
        <v>1712.6098318154347</v>
      </c>
      <c r="I45" s="71">
        <f>G45*RIEPILOGO!D$4</f>
        <v>1469.3374340571017</v>
      </c>
      <c r="J45" s="72">
        <f t="shared" si="0"/>
        <v>3181.95</v>
      </c>
    </row>
    <row r="46" spans="1:10" ht="12.75">
      <c r="A46" s="4">
        <v>45</v>
      </c>
      <c r="B46" s="21" t="s">
        <v>1260</v>
      </c>
      <c r="C46" s="15" t="s">
        <v>1174</v>
      </c>
      <c r="D46" s="15" t="s">
        <v>1261</v>
      </c>
      <c r="E46" s="17" t="s">
        <v>340</v>
      </c>
      <c r="F46" s="30">
        <v>77</v>
      </c>
      <c r="G46" s="30">
        <v>876</v>
      </c>
      <c r="H46" s="71">
        <f>F46*RIEPILOGO!F$4</f>
        <v>1177.4192593731113</v>
      </c>
      <c r="I46" s="71">
        <f>G46*RIEPILOGO!D$4</f>
        <v>1279.4628153419694</v>
      </c>
      <c r="J46" s="72">
        <f t="shared" si="0"/>
        <v>2456.88</v>
      </c>
    </row>
    <row r="47" spans="5:10" ht="12.75">
      <c r="E47" s="70" t="s">
        <v>1310</v>
      </c>
      <c r="F47" s="30">
        <f>SUM(F2:F46)</f>
        <v>4340</v>
      </c>
      <c r="G47" s="30">
        <f>SUM(G2:G46)</f>
        <v>43981</v>
      </c>
      <c r="H47" s="72">
        <f>SUM(H2:H46)</f>
        <v>66363.63098284809</v>
      </c>
      <c r="I47" s="72">
        <f>SUM(I2:I46)</f>
        <v>64237.50465930955</v>
      </c>
      <c r="J47" s="72">
        <f>SUM(J2:J46)</f>
        <v>130601.16000000002</v>
      </c>
    </row>
  </sheetData>
  <printOptions gridLines="1" horizontalCentered="1"/>
  <pageMargins left="0" right="0" top="0.984251968503937" bottom="0.984251968503937" header="0.31496062992125984" footer="0.5118110236220472"/>
  <pageSetup horizontalDpi="600" verticalDpi="600" orientation="landscape" paperSize="9" scale="85" r:id="rId1"/>
  <headerFooter alignWithMargins="0">
    <oddHeader xml:space="preserve">&amp;C&amp;"Arial,Grassetto"MINISTERO DELL'ISTRUZIONE 
&amp;"Arial,Normale"UFFICIO SCOLASTICO REGIONALE PER LA CAMPANIA
Ufficio VII - Amministrazione e Gestione delle Risorse Finanziarie 
POF anno scolastico 2005-2006 </oddHeader>
    <oddFooter>&amp;L&amp;F
&amp;A
&amp;CPag.&amp;P di &amp;N&amp;RIL DIRIGENTE   . 
Giuseppe De Colibus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activeCellId="1" sqref="A1:IV1 F2"/>
    </sheetView>
  </sheetViews>
  <sheetFormatPr defaultColWidth="9.140625" defaultRowHeight="12.75"/>
  <cols>
    <col min="1" max="1" width="3.00390625" style="0" bestFit="1" customWidth="1"/>
    <col min="2" max="2" width="11.7109375" style="0" bestFit="1" customWidth="1"/>
    <col min="3" max="3" width="14.28125" style="0" bestFit="1" customWidth="1"/>
    <col min="4" max="4" width="16.28125" style="0" bestFit="1" customWidth="1"/>
    <col min="5" max="5" width="27.140625" style="0" bestFit="1" customWidth="1"/>
    <col min="8" max="9" width="10.28125" style="0" bestFit="1" customWidth="1"/>
    <col min="10" max="10" width="11.57421875" style="0" customWidth="1"/>
  </cols>
  <sheetData>
    <row r="1" spans="1:10" ht="38.25">
      <c r="A1" s="1" t="s">
        <v>1</v>
      </c>
      <c r="B1" s="2" t="s">
        <v>2</v>
      </c>
      <c r="C1" s="3" t="s">
        <v>3</v>
      </c>
      <c r="D1" s="30" t="s">
        <v>4</v>
      </c>
      <c r="E1" s="30" t="s">
        <v>5</v>
      </c>
      <c r="F1" s="30" t="s">
        <v>1280</v>
      </c>
      <c r="G1" s="30" t="s">
        <v>1281</v>
      </c>
      <c r="H1" s="66" t="s">
        <v>1328</v>
      </c>
      <c r="I1" s="66" t="s">
        <v>1329</v>
      </c>
      <c r="J1" s="66" t="s">
        <v>1330</v>
      </c>
    </row>
    <row r="2" spans="1:10" ht="12.75">
      <c r="A2" s="4">
        <v>1</v>
      </c>
      <c r="B2" s="21" t="s">
        <v>1080</v>
      </c>
      <c r="C2" s="19" t="s">
        <v>1081</v>
      </c>
      <c r="D2" s="19" t="s">
        <v>1064</v>
      </c>
      <c r="E2" s="19" t="s">
        <v>0</v>
      </c>
      <c r="F2" s="30">
        <v>52</v>
      </c>
      <c r="G2" s="30">
        <v>346</v>
      </c>
      <c r="H2" s="71">
        <f>F2*RIEPILOGO!F$4</f>
        <v>795.1402790571661</v>
      </c>
      <c r="I2" s="71">
        <f>G2*RIEPILOGO!D$4</f>
        <v>505.3586005802756</v>
      </c>
      <c r="J2" s="72">
        <f>ROUND(H2+I2,2)</f>
        <v>1300.5</v>
      </c>
    </row>
    <row r="3" spans="1:10" ht="12.75">
      <c r="A3" s="4">
        <v>2</v>
      </c>
      <c r="B3" s="21" t="s">
        <v>1082</v>
      </c>
      <c r="C3" s="17" t="s">
        <v>1083</v>
      </c>
      <c r="D3" s="19" t="s">
        <v>1084</v>
      </c>
      <c r="E3" s="19" t="s">
        <v>0</v>
      </c>
      <c r="F3" s="30">
        <v>40</v>
      </c>
      <c r="G3" s="30">
        <v>335</v>
      </c>
      <c r="H3" s="71">
        <f>F3*RIEPILOGO!F$4</f>
        <v>611.6463685055124</v>
      </c>
      <c r="I3" s="71">
        <f>G3*RIEPILOGO!D$4</f>
        <v>489.29228668899515</v>
      </c>
      <c r="J3" s="72">
        <f aca="true" t="shared" si="0" ref="J3:J41">ROUND(H3+I3,2)</f>
        <v>1100.94</v>
      </c>
    </row>
    <row r="4" spans="1:10" ht="12.75">
      <c r="A4" s="4">
        <v>3</v>
      </c>
      <c r="B4" s="21" t="s">
        <v>1085</v>
      </c>
      <c r="C4" s="17" t="s">
        <v>1083</v>
      </c>
      <c r="D4" s="17" t="s">
        <v>1086</v>
      </c>
      <c r="E4" s="17" t="s">
        <v>0</v>
      </c>
      <c r="F4" s="30">
        <v>56</v>
      </c>
      <c r="G4" s="30">
        <v>500</v>
      </c>
      <c r="H4" s="71">
        <f>F4*RIEPILOGO!F$4</f>
        <v>856.3049159077174</v>
      </c>
      <c r="I4" s="71">
        <f>G4*RIEPILOGO!D$4</f>
        <v>730.2869950582017</v>
      </c>
      <c r="J4" s="72">
        <f t="shared" si="0"/>
        <v>1586.59</v>
      </c>
    </row>
    <row r="5" spans="1:10" ht="12.75">
      <c r="A5" s="4">
        <v>4</v>
      </c>
      <c r="B5" s="21" t="s">
        <v>1087</v>
      </c>
      <c r="C5" s="19" t="s">
        <v>1083</v>
      </c>
      <c r="D5" s="19" t="s">
        <v>1088</v>
      </c>
      <c r="E5" s="19" t="s">
        <v>0</v>
      </c>
      <c r="F5" s="30">
        <v>68</v>
      </c>
      <c r="G5" s="30">
        <v>723</v>
      </c>
      <c r="H5" s="71">
        <f>F5*RIEPILOGO!F$4</f>
        <v>1039.7988264593712</v>
      </c>
      <c r="I5" s="71">
        <f>G5*RIEPILOGO!D$4</f>
        <v>1055.9949948541596</v>
      </c>
      <c r="J5" s="72">
        <f t="shared" si="0"/>
        <v>2095.79</v>
      </c>
    </row>
    <row r="6" spans="1:10" ht="12.75">
      <c r="A6" s="4">
        <v>5</v>
      </c>
      <c r="B6" s="21" t="s">
        <v>1089</v>
      </c>
      <c r="C6" s="17" t="s">
        <v>1083</v>
      </c>
      <c r="D6" s="17" t="s">
        <v>1090</v>
      </c>
      <c r="E6" s="17" t="s">
        <v>0</v>
      </c>
      <c r="F6" s="30">
        <v>135</v>
      </c>
      <c r="G6" s="30">
        <v>1756</v>
      </c>
      <c r="H6" s="71">
        <f>F6*RIEPILOGO!F$4</f>
        <v>2064.3064937061044</v>
      </c>
      <c r="I6" s="71">
        <f>G6*RIEPILOGO!D$4</f>
        <v>2564.7679266444043</v>
      </c>
      <c r="J6" s="72">
        <f t="shared" si="0"/>
        <v>4629.07</v>
      </c>
    </row>
    <row r="7" spans="1:10" ht="12.75">
      <c r="A7" s="4">
        <v>6</v>
      </c>
      <c r="B7" s="21" t="s">
        <v>1091</v>
      </c>
      <c r="C7" s="17" t="s">
        <v>1083</v>
      </c>
      <c r="D7" s="17" t="s">
        <v>1092</v>
      </c>
      <c r="E7" s="17" t="s">
        <v>0</v>
      </c>
      <c r="F7" s="30">
        <v>78</v>
      </c>
      <c r="G7" s="30">
        <v>963</v>
      </c>
      <c r="H7" s="71">
        <f>F7*RIEPILOGO!F$4</f>
        <v>1192.7104185857493</v>
      </c>
      <c r="I7" s="71">
        <f>G7*RIEPILOGO!D$4</f>
        <v>1406.5327524820966</v>
      </c>
      <c r="J7" s="72">
        <f t="shared" si="0"/>
        <v>2599.24</v>
      </c>
    </row>
    <row r="8" spans="1:10" ht="12.75">
      <c r="A8" s="4">
        <v>7</v>
      </c>
      <c r="B8" s="21" t="s">
        <v>1093</v>
      </c>
      <c r="C8" s="19" t="s">
        <v>1083</v>
      </c>
      <c r="D8" s="19" t="s">
        <v>1094</v>
      </c>
      <c r="E8" s="19" t="s">
        <v>0</v>
      </c>
      <c r="F8" s="30">
        <v>82</v>
      </c>
      <c r="G8" s="30">
        <v>1004</v>
      </c>
      <c r="H8" s="71">
        <f>F8*RIEPILOGO!F$4</f>
        <v>1253.8750554363005</v>
      </c>
      <c r="I8" s="71">
        <f>G8*RIEPILOGO!D$4</f>
        <v>1466.416286076869</v>
      </c>
      <c r="J8" s="72">
        <f t="shared" si="0"/>
        <v>2720.29</v>
      </c>
    </row>
    <row r="9" spans="1:10" ht="12.75">
      <c r="A9" s="4">
        <v>8</v>
      </c>
      <c r="B9" s="21" t="s">
        <v>1095</v>
      </c>
      <c r="C9" s="19" t="s">
        <v>1096</v>
      </c>
      <c r="D9" s="19" t="s">
        <v>1097</v>
      </c>
      <c r="E9" s="19" t="s">
        <v>0</v>
      </c>
      <c r="F9" s="30">
        <v>63</v>
      </c>
      <c r="G9" s="30">
        <v>496</v>
      </c>
      <c r="H9" s="71">
        <f>F9*RIEPILOGO!F$4</f>
        <v>963.343030396182</v>
      </c>
      <c r="I9" s="71">
        <f>G9*RIEPILOGO!D$4</f>
        <v>724.4446990977361</v>
      </c>
      <c r="J9" s="72">
        <f t="shared" si="0"/>
        <v>1687.79</v>
      </c>
    </row>
    <row r="10" spans="1:10" ht="12.75">
      <c r="A10" s="4">
        <v>9</v>
      </c>
      <c r="B10" s="21" t="s">
        <v>1098</v>
      </c>
      <c r="C10" s="19" t="s">
        <v>1096</v>
      </c>
      <c r="D10" s="19" t="s">
        <v>1099</v>
      </c>
      <c r="E10" s="19" t="s">
        <v>0</v>
      </c>
      <c r="F10" s="30">
        <v>118</v>
      </c>
      <c r="G10" s="30">
        <v>1082</v>
      </c>
      <c r="H10" s="71">
        <f>F10*RIEPILOGO!F$4</f>
        <v>1804.3567870912616</v>
      </c>
      <c r="I10" s="71">
        <f>G10*RIEPILOGO!D$4</f>
        <v>1580.3410573059484</v>
      </c>
      <c r="J10" s="72">
        <f t="shared" si="0"/>
        <v>3384.7</v>
      </c>
    </row>
    <row r="11" spans="1:10" ht="12.75">
      <c r="A11" s="4">
        <v>10</v>
      </c>
      <c r="B11" s="21" t="s">
        <v>1100</v>
      </c>
      <c r="C11" s="19" t="s">
        <v>1096</v>
      </c>
      <c r="D11" s="19" t="s">
        <v>1101</v>
      </c>
      <c r="E11" s="19" t="s">
        <v>0</v>
      </c>
      <c r="F11" s="30">
        <v>62</v>
      </c>
      <c r="G11" s="30">
        <v>456</v>
      </c>
      <c r="H11" s="71">
        <f>F11*RIEPILOGO!F$4</f>
        <v>948.0518711835442</v>
      </c>
      <c r="I11" s="71">
        <f>G11*RIEPILOGO!D$4</f>
        <v>666.02173949308</v>
      </c>
      <c r="J11" s="72">
        <f t="shared" si="0"/>
        <v>1614.07</v>
      </c>
    </row>
    <row r="12" spans="1:10" ht="12.75">
      <c r="A12" s="4">
        <v>11</v>
      </c>
      <c r="B12" s="21" t="s">
        <v>1102</v>
      </c>
      <c r="C12" s="19" t="s">
        <v>1096</v>
      </c>
      <c r="D12" s="19" t="s">
        <v>1103</v>
      </c>
      <c r="E12" s="19" t="s">
        <v>0</v>
      </c>
      <c r="F12" s="30">
        <v>23</v>
      </c>
      <c r="G12" s="30">
        <v>123</v>
      </c>
      <c r="H12" s="71">
        <f>F12*RIEPILOGO!F$4</f>
        <v>351.69666189066965</v>
      </c>
      <c r="I12" s="71">
        <f>G12*RIEPILOGO!D$4</f>
        <v>179.65060078431762</v>
      </c>
      <c r="J12" s="72">
        <f t="shared" si="0"/>
        <v>531.35</v>
      </c>
    </row>
    <row r="13" spans="1:10" ht="12.75">
      <c r="A13" s="4">
        <v>12</v>
      </c>
      <c r="B13" s="21" t="s">
        <v>1104</v>
      </c>
      <c r="C13" s="19" t="s">
        <v>1096</v>
      </c>
      <c r="D13" s="19" t="s">
        <v>1092</v>
      </c>
      <c r="E13" s="19" t="s">
        <v>0</v>
      </c>
      <c r="F13" s="30">
        <v>80</v>
      </c>
      <c r="G13" s="30">
        <v>777</v>
      </c>
      <c r="H13" s="71">
        <f>F13*RIEPILOGO!F$4</f>
        <v>1223.2927370110249</v>
      </c>
      <c r="I13" s="71">
        <f>G13*RIEPILOGO!D$4</f>
        <v>1134.8659903204455</v>
      </c>
      <c r="J13" s="72">
        <f t="shared" si="0"/>
        <v>2358.16</v>
      </c>
    </row>
    <row r="14" spans="1:10" ht="12.75">
      <c r="A14" s="4">
        <v>13</v>
      </c>
      <c r="B14" s="21" t="s">
        <v>1105</v>
      </c>
      <c r="C14" s="19" t="s">
        <v>1096</v>
      </c>
      <c r="D14" s="19" t="s">
        <v>1106</v>
      </c>
      <c r="E14" s="19" t="s">
        <v>0</v>
      </c>
      <c r="F14" s="30">
        <v>56</v>
      </c>
      <c r="G14" s="30">
        <v>400</v>
      </c>
      <c r="H14" s="71">
        <f>F14*RIEPILOGO!F$4</f>
        <v>856.3049159077174</v>
      </c>
      <c r="I14" s="71">
        <f>G14*RIEPILOGO!D$4</f>
        <v>584.2295960465614</v>
      </c>
      <c r="J14" s="72">
        <f t="shared" si="0"/>
        <v>1440.53</v>
      </c>
    </row>
    <row r="15" spans="1:10" ht="12.75">
      <c r="A15" s="4">
        <v>14</v>
      </c>
      <c r="B15" s="21" t="s">
        <v>1107</v>
      </c>
      <c r="C15" s="19" t="s">
        <v>1096</v>
      </c>
      <c r="D15" s="19" t="s">
        <v>1108</v>
      </c>
      <c r="E15" s="19" t="s">
        <v>0</v>
      </c>
      <c r="F15" s="30">
        <v>93</v>
      </c>
      <c r="G15" s="30">
        <v>844</v>
      </c>
      <c r="H15" s="71">
        <f>F15*RIEPILOGO!F$4</f>
        <v>1422.0778067753163</v>
      </c>
      <c r="I15" s="71">
        <f>G15*RIEPILOGO!D$4</f>
        <v>1232.7244476582446</v>
      </c>
      <c r="J15" s="72">
        <f t="shared" si="0"/>
        <v>2654.8</v>
      </c>
    </row>
    <row r="16" spans="1:10" ht="12.75">
      <c r="A16" s="4">
        <v>15</v>
      </c>
      <c r="B16" s="21" t="s">
        <v>1109</v>
      </c>
      <c r="C16" s="19" t="s">
        <v>1110</v>
      </c>
      <c r="D16" s="19" t="s">
        <v>1111</v>
      </c>
      <c r="E16" s="19" t="s">
        <v>0</v>
      </c>
      <c r="F16" s="30">
        <v>110</v>
      </c>
      <c r="G16" s="30">
        <v>1336</v>
      </c>
      <c r="H16" s="71">
        <f>F16*RIEPILOGO!F$4</f>
        <v>1682.0275133901591</v>
      </c>
      <c r="I16" s="71">
        <f>G16*RIEPILOGO!D$4</f>
        <v>1951.326850795515</v>
      </c>
      <c r="J16" s="72">
        <f t="shared" si="0"/>
        <v>3633.35</v>
      </c>
    </row>
    <row r="17" spans="1:10" ht="12.75">
      <c r="A17" s="4">
        <v>16</v>
      </c>
      <c r="B17" s="21" t="s">
        <v>1112</v>
      </c>
      <c r="C17" s="19" t="s">
        <v>1110</v>
      </c>
      <c r="D17" s="19" t="s">
        <v>1113</v>
      </c>
      <c r="E17" s="19" t="s">
        <v>0</v>
      </c>
      <c r="F17" s="30">
        <v>131</v>
      </c>
      <c r="G17" s="30">
        <v>1472</v>
      </c>
      <c r="H17" s="71">
        <f>F17*RIEPILOGO!F$4</f>
        <v>2003.1418568555532</v>
      </c>
      <c r="I17" s="71">
        <f>G17*RIEPILOGO!D$4</f>
        <v>2149.9649134513456</v>
      </c>
      <c r="J17" s="72">
        <f t="shared" si="0"/>
        <v>4153.11</v>
      </c>
    </row>
    <row r="18" spans="1:10" ht="12.75">
      <c r="A18" s="4">
        <v>17</v>
      </c>
      <c r="B18" s="21" t="s">
        <v>1114</v>
      </c>
      <c r="C18" s="19" t="s">
        <v>1115</v>
      </c>
      <c r="D18" s="19" t="s">
        <v>1116</v>
      </c>
      <c r="E18" s="19" t="s">
        <v>0</v>
      </c>
      <c r="F18" s="30">
        <v>107</v>
      </c>
      <c r="G18" s="30">
        <v>1280</v>
      </c>
      <c r="H18" s="71">
        <f>F18*RIEPILOGO!F$4</f>
        <v>1636.1540357522456</v>
      </c>
      <c r="I18" s="71">
        <f>G18*RIEPILOGO!D$4</f>
        <v>1869.5347073489963</v>
      </c>
      <c r="J18" s="72">
        <f t="shared" si="0"/>
        <v>3505.69</v>
      </c>
    </row>
    <row r="19" spans="1:10" ht="12.75">
      <c r="A19" s="4">
        <v>18</v>
      </c>
      <c r="B19" s="21" t="s">
        <v>1117</v>
      </c>
      <c r="C19" s="19" t="s">
        <v>1083</v>
      </c>
      <c r="D19" s="19" t="s">
        <v>1118</v>
      </c>
      <c r="E19" s="19" t="s">
        <v>1008</v>
      </c>
      <c r="F19" s="30">
        <v>113</v>
      </c>
      <c r="G19" s="30">
        <v>1229</v>
      </c>
      <c r="H19" s="71">
        <f>F19*RIEPILOGO!F$4</f>
        <v>1727.9009910280724</v>
      </c>
      <c r="I19" s="71">
        <f>G19*RIEPILOGO!D$4</f>
        <v>1795.0454338530599</v>
      </c>
      <c r="J19" s="72">
        <f t="shared" si="0"/>
        <v>3522.95</v>
      </c>
    </row>
    <row r="20" spans="1:10" ht="12.75">
      <c r="A20" s="4">
        <v>19</v>
      </c>
      <c r="B20" s="21" t="s">
        <v>1119</v>
      </c>
      <c r="C20" s="19" t="s">
        <v>1120</v>
      </c>
      <c r="D20" s="19" t="s">
        <v>1121</v>
      </c>
      <c r="E20" s="19" t="s">
        <v>142</v>
      </c>
      <c r="F20" s="30">
        <v>106</v>
      </c>
      <c r="G20" s="30">
        <v>1384</v>
      </c>
      <c r="H20" s="71">
        <f>F20*RIEPILOGO!F$4</f>
        <v>1620.862876539608</v>
      </c>
      <c r="I20" s="71">
        <f>G20*RIEPILOGO!D$4</f>
        <v>2021.4344023211024</v>
      </c>
      <c r="J20" s="72">
        <f t="shared" si="0"/>
        <v>3642.3</v>
      </c>
    </row>
    <row r="21" spans="1:10" ht="12.75">
      <c r="A21" s="4">
        <v>20</v>
      </c>
      <c r="B21" s="21" t="s">
        <v>1122</v>
      </c>
      <c r="C21" s="19" t="s">
        <v>1096</v>
      </c>
      <c r="D21" s="19" t="s">
        <v>769</v>
      </c>
      <c r="E21" s="19" t="s">
        <v>182</v>
      </c>
      <c r="F21" s="30">
        <v>90</v>
      </c>
      <c r="G21" s="30">
        <v>830</v>
      </c>
      <c r="H21" s="71">
        <f>F21*RIEPILOGO!F$4</f>
        <v>1376.204329137403</v>
      </c>
      <c r="I21" s="71">
        <f>G21*RIEPILOGO!D$4</f>
        <v>1212.2764117966149</v>
      </c>
      <c r="J21" s="72">
        <f t="shared" si="0"/>
        <v>2588.48</v>
      </c>
    </row>
    <row r="22" spans="1:10" ht="12.75">
      <c r="A22" s="4">
        <v>21</v>
      </c>
      <c r="B22" s="21" t="s">
        <v>1123</v>
      </c>
      <c r="C22" s="15" t="s">
        <v>1124</v>
      </c>
      <c r="D22" s="15" t="s">
        <v>1125</v>
      </c>
      <c r="E22" s="19" t="s">
        <v>182</v>
      </c>
      <c r="F22" s="30">
        <v>98</v>
      </c>
      <c r="G22" s="30">
        <v>1059</v>
      </c>
      <c r="H22" s="71">
        <f>F22*RIEPILOGO!F$4</f>
        <v>1498.5336028385054</v>
      </c>
      <c r="I22" s="71">
        <f>G22*RIEPILOGO!D$4</f>
        <v>1546.7478555332711</v>
      </c>
      <c r="J22" s="72">
        <f t="shared" si="0"/>
        <v>3045.28</v>
      </c>
    </row>
    <row r="23" spans="1:10" ht="12.75">
      <c r="A23" s="4">
        <v>22</v>
      </c>
      <c r="B23" s="21" t="s">
        <v>1126</v>
      </c>
      <c r="C23" s="15" t="s">
        <v>1124</v>
      </c>
      <c r="D23" s="15" t="s">
        <v>1127</v>
      </c>
      <c r="E23" s="19" t="s">
        <v>190</v>
      </c>
      <c r="F23" s="30">
        <v>95</v>
      </c>
      <c r="G23" s="30">
        <v>1160</v>
      </c>
      <c r="H23" s="71">
        <f>F23*RIEPILOGO!F$4</f>
        <v>1452.660125200592</v>
      </c>
      <c r="I23" s="71">
        <f>G23*RIEPILOGO!D$4</f>
        <v>1694.265828535028</v>
      </c>
      <c r="J23" s="72">
        <f t="shared" si="0"/>
        <v>3146.93</v>
      </c>
    </row>
    <row r="24" spans="1:10" ht="12.75">
      <c r="A24" s="4">
        <v>23</v>
      </c>
      <c r="B24" s="21" t="s">
        <v>1128</v>
      </c>
      <c r="C24" s="19" t="s">
        <v>1096</v>
      </c>
      <c r="D24" s="19" t="s">
        <v>1129</v>
      </c>
      <c r="E24" s="19" t="s">
        <v>1130</v>
      </c>
      <c r="F24" s="30">
        <v>78</v>
      </c>
      <c r="G24" s="30">
        <v>698</v>
      </c>
      <c r="H24" s="71">
        <f>F24*RIEPILOGO!F$4</f>
        <v>1192.7104185857493</v>
      </c>
      <c r="I24" s="71">
        <f>G24*RIEPILOGO!D$4</f>
        <v>1019.4806451012496</v>
      </c>
      <c r="J24" s="72">
        <f t="shared" si="0"/>
        <v>2212.19</v>
      </c>
    </row>
    <row r="25" spans="1:10" ht="12.75">
      <c r="A25" s="4">
        <v>24</v>
      </c>
      <c r="B25" s="21" t="s">
        <v>1131</v>
      </c>
      <c r="C25" s="19" t="s">
        <v>1083</v>
      </c>
      <c r="D25" s="19" t="s">
        <v>1132</v>
      </c>
      <c r="E25" s="19" t="s">
        <v>1024</v>
      </c>
      <c r="F25" s="30">
        <v>160</v>
      </c>
      <c r="G25" s="30">
        <v>2128</v>
      </c>
      <c r="H25" s="71">
        <f>F25*RIEPILOGO!F$4</f>
        <v>2446.5854740220498</v>
      </c>
      <c r="I25" s="71">
        <f>G25*RIEPILOGO!D$4</f>
        <v>3108.1014509677066</v>
      </c>
      <c r="J25" s="72">
        <f t="shared" si="0"/>
        <v>5554.69</v>
      </c>
    </row>
    <row r="26" spans="1:10" ht="12.75">
      <c r="A26" s="4">
        <v>25</v>
      </c>
      <c r="B26" s="21" t="s">
        <v>1133</v>
      </c>
      <c r="C26" s="19" t="s">
        <v>1096</v>
      </c>
      <c r="D26" s="19" t="s">
        <v>1134</v>
      </c>
      <c r="E26" s="19" t="s">
        <v>1024</v>
      </c>
      <c r="F26" s="30">
        <v>136</v>
      </c>
      <c r="G26" s="30">
        <v>1427</v>
      </c>
      <c r="H26" s="71">
        <f>F26*RIEPILOGO!F$4</f>
        <v>2079.5976529187424</v>
      </c>
      <c r="I26" s="71">
        <f>G26*RIEPILOGO!D$4</f>
        <v>2084.239083896108</v>
      </c>
      <c r="J26" s="72">
        <f t="shared" si="0"/>
        <v>4163.84</v>
      </c>
    </row>
    <row r="27" spans="1:10" ht="12.75">
      <c r="A27" s="4">
        <v>26</v>
      </c>
      <c r="B27" s="21" t="s">
        <v>1135</v>
      </c>
      <c r="C27" s="15" t="s">
        <v>1124</v>
      </c>
      <c r="D27" s="15" t="s">
        <v>1136</v>
      </c>
      <c r="E27" s="19" t="s">
        <v>1137</v>
      </c>
      <c r="F27" s="30">
        <v>65</v>
      </c>
      <c r="G27" s="30">
        <v>624</v>
      </c>
      <c r="H27" s="71">
        <f>F27*RIEPILOGO!F$4</f>
        <v>993.9253488214576</v>
      </c>
      <c r="I27" s="71">
        <f>G27*RIEPILOGO!D$4</f>
        <v>911.3981698326357</v>
      </c>
      <c r="J27" s="72">
        <f t="shared" si="0"/>
        <v>1905.32</v>
      </c>
    </row>
    <row r="28" spans="1:10" ht="12.75">
      <c r="A28" s="4">
        <v>27</v>
      </c>
      <c r="B28" s="21" t="s">
        <v>1138</v>
      </c>
      <c r="C28" s="19" t="s">
        <v>1096</v>
      </c>
      <c r="D28" s="19" t="s">
        <v>1139</v>
      </c>
      <c r="E28" s="19" t="s">
        <v>1038</v>
      </c>
      <c r="F28" s="30">
        <v>62</v>
      </c>
      <c r="G28" s="30">
        <v>603</v>
      </c>
      <c r="H28" s="71">
        <f>F28*RIEPILOGO!F$4</f>
        <v>948.0518711835442</v>
      </c>
      <c r="I28" s="71">
        <f>G28*RIEPILOGO!D$4</f>
        <v>880.7261160401913</v>
      </c>
      <c r="J28" s="72">
        <f t="shared" si="0"/>
        <v>1828.78</v>
      </c>
    </row>
    <row r="29" spans="1:10" ht="12.75">
      <c r="A29" s="4">
        <v>28</v>
      </c>
      <c r="B29" s="21" t="s">
        <v>1140</v>
      </c>
      <c r="C29" s="19" t="s">
        <v>1083</v>
      </c>
      <c r="D29" s="19" t="s">
        <v>1141</v>
      </c>
      <c r="E29" s="19" t="s">
        <v>1046</v>
      </c>
      <c r="F29" s="30">
        <v>59</v>
      </c>
      <c r="G29" s="30">
        <v>707</v>
      </c>
      <c r="H29" s="71">
        <f>F29*RIEPILOGO!F$4</f>
        <v>902.1783935456308</v>
      </c>
      <c r="I29" s="71">
        <f>G29*RIEPILOGO!D$4</f>
        <v>1032.6258110122972</v>
      </c>
      <c r="J29" s="72">
        <f t="shared" si="0"/>
        <v>1934.8</v>
      </c>
    </row>
    <row r="30" spans="1:10" ht="12.75">
      <c r="A30" s="4">
        <v>29</v>
      </c>
      <c r="B30" s="21" t="s">
        <v>1142</v>
      </c>
      <c r="C30" s="19" t="s">
        <v>1096</v>
      </c>
      <c r="D30" s="19" t="s">
        <v>1143</v>
      </c>
      <c r="E30" s="19" t="s">
        <v>1046</v>
      </c>
      <c r="F30" s="30">
        <v>68</v>
      </c>
      <c r="G30" s="30">
        <v>660</v>
      </c>
      <c r="H30" s="71">
        <f>F30*RIEPILOGO!F$4</f>
        <v>1039.7988264593712</v>
      </c>
      <c r="I30" s="71">
        <f>G30*RIEPILOGO!D$4</f>
        <v>963.9788334768263</v>
      </c>
      <c r="J30" s="72">
        <f t="shared" si="0"/>
        <v>2003.78</v>
      </c>
    </row>
    <row r="31" spans="1:10" ht="12.75">
      <c r="A31" s="4">
        <v>30</v>
      </c>
      <c r="B31" s="21" t="s">
        <v>1144</v>
      </c>
      <c r="C31" s="19" t="s">
        <v>1096</v>
      </c>
      <c r="D31" s="19" t="s">
        <v>1145</v>
      </c>
      <c r="E31" s="19" t="s">
        <v>1146</v>
      </c>
      <c r="F31" s="30">
        <v>46</v>
      </c>
      <c r="G31" s="30">
        <v>381</v>
      </c>
      <c r="H31" s="71">
        <f>F31*RIEPILOGO!F$4</f>
        <v>703.3933237813393</v>
      </c>
      <c r="I31" s="71">
        <f>G31*RIEPILOGO!D$4</f>
        <v>556.4786902343498</v>
      </c>
      <c r="J31" s="72">
        <f t="shared" si="0"/>
        <v>1259.87</v>
      </c>
    </row>
    <row r="32" spans="1:10" ht="12.75">
      <c r="A32" s="4">
        <v>31</v>
      </c>
      <c r="B32" s="21" t="s">
        <v>1147</v>
      </c>
      <c r="C32" s="15" t="s">
        <v>1124</v>
      </c>
      <c r="D32" s="15" t="s">
        <v>1148</v>
      </c>
      <c r="E32" s="19" t="s">
        <v>1146</v>
      </c>
      <c r="F32" s="30">
        <v>100</v>
      </c>
      <c r="G32" s="30">
        <v>1121</v>
      </c>
      <c r="H32" s="71">
        <f>F32*RIEPILOGO!F$4</f>
        <v>1529.115921263781</v>
      </c>
      <c r="I32" s="71">
        <f>G32*RIEPILOGO!D$4</f>
        <v>1637.3034429204884</v>
      </c>
      <c r="J32" s="72">
        <f t="shared" si="0"/>
        <v>3166.42</v>
      </c>
    </row>
    <row r="33" spans="1:10" ht="12.75">
      <c r="A33" s="4">
        <v>32</v>
      </c>
      <c r="B33" s="21" t="s">
        <v>1149</v>
      </c>
      <c r="C33" s="15" t="s">
        <v>1124</v>
      </c>
      <c r="D33" s="15" t="s">
        <v>1150</v>
      </c>
      <c r="E33" s="19" t="s">
        <v>263</v>
      </c>
      <c r="F33" s="30">
        <v>55</v>
      </c>
      <c r="G33" s="30">
        <v>715</v>
      </c>
      <c r="H33" s="71">
        <f>F33*RIEPILOGO!F$4</f>
        <v>841.0137566950796</v>
      </c>
      <c r="I33" s="71">
        <f>G33*RIEPILOGO!D$4</f>
        <v>1044.3104029332285</v>
      </c>
      <c r="J33" s="72">
        <f t="shared" si="0"/>
        <v>1885.32</v>
      </c>
    </row>
    <row r="34" spans="1:10" ht="12.75">
      <c r="A34" s="4">
        <v>33</v>
      </c>
      <c r="B34" s="21" t="s">
        <v>1151</v>
      </c>
      <c r="C34" s="19" t="s">
        <v>1083</v>
      </c>
      <c r="D34" s="19" t="s">
        <v>1152</v>
      </c>
      <c r="E34" s="19" t="s">
        <v>1153</v>
      </c>
      <c r="F34" s="30">
        <v>109</v>
      </c>
      <c r="G34" s="30">
        <v>1224</v>
      </c>
      <c r="H34" s="71">
        <f>F34*RIEPILOGO!F$4</f>
        <v>1666.7363541775212</v>
      </c>
      <c r="I34" s="71">
        <f>G34*RIEPILOGO!D$4</f>
        <v>1787.7425639024777</v>
      </c>
      <c r="J34" s="72">
        <f t="shared" si="0"/>
        <v>3454.48</v>
      </c>
    </row>
    <row r="35" spans="1:10" ht="12.75">
      <c r="A35" s="4">
        <v>34</v>
      </c>
      <c r="B35" s="21" t="s">
        <v>1154</v>
      </c>
      <c r="C35" s="19" t="s">
        <v>1083</v>
      </c>
      <c r="D35" s="19" t="s">
        <v>907</v>
      </c>
      <c r="E35" s="19" t="s">
        <v>1065</v>
      </c>
      <c r="F35" s="30">
        <v>75</v>
      </c>
      <c r="G35" s="30">
        <v>802</v>
      </c>
      <c r="H35" s="71">
        <f>F35*RIEPILOGO!F$4</f>
        <v>1146.8369409478357</v>
      </c>
      <c r="I35" s="71">
        <f>G35*RIEPILOGO!D$4</f>
        <v>1171.3803400733555</v>
      </c>
      <c r="J35" s="72">
        <f t="shared" si="0"/>
        <v>2318.22</v>
      </c>
    </row>
    <row r="36" spans="1:10" ht="12.75">
      <c r="A36" s="4">
        <v>35</v>
      </c>
      <c r="B36" s="21" t="s">
        <v>1155</v>
      </c>
      <c r="C36" s="19" t="s">
        <v>1096</v>
      </c>
      <c r="D36" s="19" t="s">
        <v>1156</v>
      </c>
      <c r="E36" s="19" t="s">
        <v>1065</v>
      </c>
      <c r="F36" s="30">
        <v>71</v>
      </c>
      <c r="G36" s="30">
        <v>610</v>
      </c>
      <c r="H36" s="71">
        <f>F36*RIEPILOGO!F$4</f>
        <v>1085.6723040972845</v>
      </c>
      <c r="I36" s="71">
        <f>G36*RIEPILOGO!D$4</f>
        <v>890.950133971006</v>
      </c>
      <c r="J36" s="72">
        <f t="shared" si="0"/>
        <v>1976.62</v>
      </c>
    </row>
    <row r="37" spans="1:10" ht="12.75">
      <c r="A37" s="4">
        <v>36</v>
      </c>
      <c r="B37" s="21" t="s">
        <v>1157</v>
      </c>
      <c r="C37" s="19" t="s">
        <v>1083</v>
      </c>
      <c r="D37" s="19" t="s">
        <v>1158</v>
      </c>
      <c r="E37" s="19" t="s">
        <v>1068</v>
      </c>
      <c r="F37" s="30">
        <v>71</v>
      </c>
      <c r="G37" s="30">
        <v>771</v>
      </c>
      <c r="H37" s="71">
        <f>F37*RIEPILOGO!F$4</f>
        <v>1085.6723040972845</v>
      </c>
      <c r="I37" s="71">
        <f>G37*RIEPILOGO!D$4</f>
        <v>1126.102546379747</v>
      </c>
      <c r="J37" s="72">
        <f t="shared" si="0"/>
        <v>2211.77</v>
      </c>
    </row>
    <row r="38" spans="1:10" ht="12.75">
      <c r="A38" s="4">
        <v>37</v>
      </c>
      <c r="B38" s="21" t="s">
        <v>1159</v>
      </c>
      <c r="C38" s="15" t="s">
        <v>1124</v>
      </c>
      <c r="D38" s="15" t="s">
        <v>1160</v>
      </c>
      <c r="E38" s="19" t="s">
        <v>278</v>
      </c>
      <c r="F38" s="30">
        <v>79</v>
      </c>
      <c r="G38" s="30">
        <v>1010</v>
      </c>
      <c r="H38" s="71">
        <f>F38*RIEPILOGO!F$4</f>
        <v>1208.001577798387</v>
      </c>
      <c r="I38" s="71">
        <f>G38*RIEPILOGO!D$4</f>
        <v>1475.1797300175674</v>
      </c>
      <c r="J38" s="72">
        <f t="shared" si="0"/>
        <v>2683.18</v>
      </c>
    </row>
    <row r="39" spans="1:10" ht="12.75">
      <c r="A39" s="4">
        <v>38</v>
      </c>
      <c r="B39" s="21" t="s">
        <v>1161</v>
      </c>
      <c r="C39" s="19" t="s">
        <v>1096</v>
      </c>
      <c r="D39" s="19" t="s">
        <v>897</v>
      </c>
      <c r="E39" s="19" t="s">
        <v>335</v>
      </c>
      <c r="F39" s="30">
        <v>97</v>
      </c>
      <c r="G39" s="30">
        <v>937</v>
      </c>
      <c r="H39" s="71">
        <f>F39*RIEPILOGO!F$4</f>
        <v>1483.2424436258675</v>
      </c>
      <c r="I39" s="71">
        <f>G39*RIEPILOGO!D$4</f>
        <v>1368.55782873907</v>
      </c>
      <c r="J39" s="72">
        <f t="shared" si="0"/>
        <v>2851.8</v>
      </c>
    </row>
    <row r="40" spans="1:10" ht="12.75">
      <c r="A40" s="4">
        <v>39</v>
      </c>
      <c r="B40" s="21" t="s">
        <v>1162</v>
      </c>
      <c r="C40" s="19" t="s">
        <v>1083</v>
      </c>
      <c r="D40" s="19" t="s">
        <v>1163</v>
      </c>
      <c r="E40" s="19" t="s">
        <v>631</v>
      </c>
      <c r="F40" s="30">
        <v>53</v>
      </c>
      <c r="G40" s="30">
        <v>539</v>
      </c>
      <c r="H40" s="71">
        <f>F40*RIEPILOGO!F$4</f>
        <v>810.431438269804</v>
      </c>
      <c r="I40" s="71">
        <f>G40*RIEPILOGO!D$4</f>
        <v>787.2493806727415</v>
      </c>
      <c r="J40" s="72">
        <f t="shared" si="0"/>
        <v>1597.68</v>
      </c>
    </row>
    <row r="41" spans="1:10" ht="12.75">
      <c r="A41" s="4">
        <v>40</v>
      </c>
      <c r="B41" s="21" t="s">
        <v>1164</v>
      </c>
      <c r="C41" s="15" t="s">
        <v>1124</v>
      </c>
      <c r="D41" s="15" t="s">
        <v>1165</v>
      </c>
      <c r="E41" s="19" t="s">
        <v>1166</v>
      </c>
      <c r="F41" s="30">
        <v>112</v>
      </c>
      <c r="G41" s="30">
        <v>1303</v>
      </c>
      <c r="H41" s="71">
        <f>F41*RIEPILOGO!F$4</f>
        <v>1712.6098318154347</v>
      </c>
      <c r="I41" s="71">
        <f>G41*RIEPILOGO!D$4</f>
        <v>1903.1279091216736</v>
      </c>
      <c r="J41" s="72">
        <f t="shared" si="0"/>
        <v>3615.74</v>
      </c>
    </row>
    <row r="42" spans="5:10" ht="12.75">
      <c r="E42" s="70" t="s">
        <v>1310</v>
      </c>
      <c r="F42" s="30">
        <f>SUM(F2:F41)</f>
        <v>3352</v>
      </c>
      <c r="G42" s="30">
        <f>SUM(G2:G41)</f>
        <v>35815</v>
      </c>
      <c r="H42" s="72">
        <f>SUM(H2:H41)</f>
        <v>51255.965680761954</v>
      </c>
      <c r="I42" s="72">
        <f>SUM(I2:I41)</f>
        <v>52310.45745601898</v>
      </c>
      <c r="J42" s="72">
        <f>SUM(J2:J41)</f>
        <v>103566.41</v>
      </c>
    </row>
  </sheetData>
  <printOptions gridLines="1" horizontalCentered="1"/>
  <pageMargins left="0" right="0" top="0.984251968503937" bottom="0.984251968503937" header="0.31496062992125984" footer="0.5118110236220472"/>
  <pageSetup horizontalDpi="600" verticalDpi="600" orientation="landscape" paperSize="9" scale="85" r:id="rId3"/>
  <headerFooter alignWithMargins="0">
    <oddHeader xml:space="preserve">&amp;C&amp;"Arial,Grassetto"MINISTERO DELL'ISTRUZIONE 
&amp;"Arial,Normale"UFFICIO SCOLASTICO REGIONALE PER LA CAMPANIA
Ufficio VII - Amministrazione e Gestione delle Risorse Finanziarie 
POF anno scolastico 2005-2006 </oddHeader>
    <oddFooter>&amp;L&amp;F
&amp;A
&amp;CPag.&amp;P di &amp;N&amp;RIL DIRIGENTE   . 
Giuseppe De Colibus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zoomScale="75" zoomScaleNormal="75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activeCellId="1" sqref="A1:IV1 F2"/>
    </sheetView>
  </sheetViews>
  <sheetFormatPr defaultColWidth="9.140625" defaultRowHeight="12.75"/>
  <cols>
    <col min="1" max="1" width="3.00390625" style="0" bestFit="1" customWidth="1"/>
    <col min="2" max="2" width="11.421875" style="0" bestFit="1" customWidth="1"/>
    <col min="3" max="3" width="8.140625" style="0" bestFit="1" customWidth="1"/>
    <col min="4" max="4" width="8.57421875" style="0" bestFit="1" customWidth="1"/>
    <col min="5" max="5" width="24.7109375" style="0" bestFit="1" customWidth="1"/>
    <col min="8" max="8" width="9.28125" style="0" bestFit="1" customWidth="1"/>
    <col min="10" max="10" width="10.28125" style="0" bestFit="1" customWidth="1"/>
  </cols>
  <sheetData>
    <row r="1" spans="1:10" ht="38.25">
      <c r="A1" s="23" t="s">
        <v>1</v>
      </c>
      <c r="B1" s="2" t="s">
        <v>2</v>
      </c>
      <c r="C1" s="24" t="s">
        <v>3</v>
      </c>
      <c r="D1" s="30" t="s">
        <v>4</v>
      </c>
      <c r="E1" s="30" t="s">
        <v>5</v>
      </c>
      <c r="F1" s="30" t="s">
        <v>1280</v>
      </c>
      <c r="G1" s="30" t="s">
        <v>1281</v>
      </c>
      <c r="H1" s="66" t="s">
        <v>1328</v>
      </c>
      <c r="I1" s="66" t="s">
        <v>1329</v>
      </c>
      <c r="J1" s="66" t="s">
        <v>1330</v>
      </c>
    </row>
    <row r="2" spans="1:10" ht="12.75">
      <c r="A2" s="23">
        <v>1</v>
      </c>
      <c r="B2" s="25" t="s">
        <v>1262</v>
      </c>
      <c r="C2" s="23" t="s">
        <v>1263</v>
      </c>
      <c r="D2" s="23" t="s">
        <v>769</v>
      </c>
      <c r="E2" s="23" t="s">
        <v>0</v>
      </c>
      <c r="F2" s="30">
        <v>88</v>
      </c>
      <c r="G2" s="30">
        <v>835</v>
      </c>
      <c r="H2" s="71">
        <f>F2*RIEPILOGO!F$4</f>
        <v>1345.6220107121273</v>
      </c>
      <c r="I2" s="71">
        <f>G2*RIEPILOGO!D$4</f>
        <v>1219.5792817471968</v>
      </c>
      <c r="J2" s="72">
        <f>ROUND(H2+I2,2)</f>
        <v>2565.2</v>
      </c>
    </row>
    <row r="3" spans="1:10" ht="12.75">
      <c r="A3" s="23">
        <v>2</v>
      </c>
      <c r="B3" s="25" t="s">
        <v>1264</v>
      </c>
      <c r="C3" s="26" t="s">
        <v>1265</v>
      </c>
      <c r="D3" s="26" t="s">
        <v>1266</v>
      </c>
      <c r="E3" s="26" t="s">
        <v>0</v>
      </c>
      <c r="F3" s="30">
        <v>80</v>
      </c>
      <c r="G3" s="30">
        <v>607</v>
      </c>
      <c r="H3" s="71">
        <f>F3*RIEPILOGO!F$4</f>
        <v>1223.2927370110249</v>
      </c>
      <c r="I3" s="71">
        <f>G3*RIEPILOGO!D$4</f>
        <v>886.5684120006568</v>
      </c>
      <c r="J3" s="72">
        <f aca="true" t="shared" si="0" ref="J3:J9">ROUND(H3+I3,2)</f>
        <v>2109.86</v>
      </c>
    </row>
    <row r="4" spans="1:10" ht="12.75">
      <c r="A4" s="23">
        <v>3</v>
      </c>
      <c r="B4" s="25" t="s">
        <v>1267</v>
      </c>
      <c r="C4" s="26" t="s">
        <v>1265</v>
      </c>
      <c r="D4" s="26" t="s">
        <v>1268</v>
      </c>
      <c r="E4" s="26" t="s">
        <v>0</v>
      </c>
      <c r="F4" s="30">
        <v>73</v>
      </c>
      <c r="G4" s="30">
        <v>585</v>
      </c>
      <c r="H4" s="71">
        <f>F4*RIEPILOGO!F$4</f>
        <v>1116.25462252256</v>
      </c>
      <c r="I4" s="71">
        <f>G4*RIEPILOGO!D$4</f>
        <v>854.435784218096</v>
      </c>
      <c r="J4" s="72">
        <f t="shared" si="0"/>
        <v>1970.69</v>
      </c>
    </row>
    <row r="5" spans="1:10" ht="12.75">
      <c r="A5" s="23">
        <v>4</v>
      </c>
      <c r="B5" s="25" t="s">
        <v>1269</v>
      </c>
      <c r="C5" s="26" t="s">
        <v>1265</v>
      </c>
      <c r="D5" s="26" t="s">
        <v>1270</v>
      </c>
      <c r="E5" s="26" t="s">
        <v>129</v>
      </c>
      <c r="F5" s="30">
        <v>54</v>
      </c>
      <c r="G5" s="30">
        <v>481</v>
      </c>
      <c r="H5" s="71">
        <f>F5*RIEPILOGO!F$4</f>
        <v>825.7225974824418</v>
      </c>
      <c r="I5" s="71">
        <f>G5*RIEPILOGO!D$4</f>
        <v>702.5360892459901</v>
      </c>
      <c r="J5" s="72">
        <f t="shared" si="0"/>
        <v>1528.26</v>
      </c>
    </row>
    <row r="6" spans="1:10" ht="12.75">
      <c r="A6" s="23">
        <v>5</v>
      </c>
      <c r="B6" s="25" t="s">
        <v>1271</v>
      </c>
      <c r="C6" s="26" t="s">
        <v>1265</v>
      </c>
      <c r="D6" s="26" t="s">
        <v>769</v>
      </c>
      <c r="E6" s="26" t="s">
        <v>299</v>
      </c>
      <c r="F6" s="30">
        <v>66</v>
      </c>
      <c r="G6" s="30">
        <v>644</v>
      </c>
      <c r="H6" s="71">
        <f>F6*RIEPILOGO!F$4</f>
        <v>1009.2165080340955</v>
      </c>
      <c r="I6" s="71">
        <f>G6*RIEPILOGO!D$4</f>
        <v>940.6096496349638</v>
      </c>
      <c r="J6" s="72">
        <f t="shared" si="0"/>
        <v>1949.83</v>
      </c>
    </row>
    <row r="7" spans="1:10" ht="12.75">
      <c r="A7" s="23">
        <v>6</v>
      </c>
      <c r="B7" s="25" t="s">
        <v>1272</v>
      </c>
      <c r="C7" s="26" t="s">
        <v>1265</v>
      </c>
      <c r="D7" s="26" t="s">
        <v>1273</v>
      </c>
      <c r="E7" s="26" t="s">
        <v>331</v>
      </c>
      <c r="F7" s="30">
        <v>68</v>
      </c>
      <c r="G7" s="30">
        <v>569</v>
      </c>
      <c r="H7" s="71">
        <f>F7*RIEPILOGO!F$4</f>
        <v>1039.7988264593712</v>
      </c>
      <c r="I7" s="71">
        <f>G7*RIEPILOGO!D$4</f>
        <v>831.0666003762335</v>
      </c>
      <c r="J7" s="72">
        <f t="shared" si="0"/>
        <v>1870.87</v>
      </c>
    </row>
    <row r="8" spans="1:10" ht="12.75">
      <c r="A8" s="23">
        <v>7</v>
      </c>
      <c r="B8" s="25" t="s">
        <v>1274</v>
      </c>
      <c r="C8" s="26" t="s">
        <v>1265</v>
      </c>
      <c r="D8" s="26" t="s">
        <v>769</v>
      </c>
      <c r="E8" s="26" t="s">
        <v>335</v>
      </c>
      <c r="F8" s="30">
        <v>62</v>
      </c>
      <c r="G8" s="30">
        <v>643</v>
      </c>
      <c r="H8" s="71">
        <f>F8*RIEPILOGO!F$4</f>
        <v>948.0518711835442</v>
      </c>
      <c r="I8" s="71">
        <f>G8*RIEPILOGO!D$4</f>
        <v>939.1490756448474</v>
      </c>
      <c r="J8" s="72">
        <f t="shared" si="0"/>
        <v>1887.2</v>
      </c>
    </row>
    <row r="9" spans="1:10" ht="12.75">
      <c r="A9" s="23">
        <v>8</v>
      </c>
      <c r="B9" s="27" t="s">
        <v>1275</v>
      </c>
      <c r="C9" s="26" t="s">
        <v>1265</v>
      </c>
      <c r="D9" s="27" t="s">
        <v>769</v>
      </c>
      <c r="E9" s="26" t="s">
        <v>631</v>
      </c>
      <c r="F9" s="30">
        <v>48</v>
      </c>
      <c r="G9" s="30">
        <v>344</v>
      </c>
      <c r="H9" s="71">
        <f>F9*RIEPILOGO!F$4</f>
        <v>733.9756422066149</v>
      </c>
      <c r="I9" s="71">
        <f>G9*RIEPILOGO!D$4</f>
        <v>502.4374526000428</v>
      </c>
      <c r="J9" s="72">
        <f t="shared" si="0"/>
        <v>1236.41</v>
      </c>
    </row>
    <row r="10" spans="5:10" ht="12.75">
      <c r="E10" s="70" t="s">
        <v>1310</v>
      </c>
      <c r="F10" s="30">
        <f>SUM(F2:F9)</f>
        <v>539</v>
      </c>
      <c r="G10" s="30">
        <f>SUM(G2:G9)</f>
        <v>4708</v>
      </c>
      <c r="H10" s="72">
        <f>SUM(H2:H9)</f>
        <v>8241.93481561178</v>
      </c>
      <c r="I10" s="72">
        <f>SUM(I2:I9)</f>
        <v>6876.382345468028</v>
      </c>
      <c r="J10" s="72">
        <f>SUM(J2:J9)</f>
        <v>15118.32</v>
      </c>
    </row>
  </sheetData>
  <printOptions gridLines="1" horizontalCentered="1"/>
  <pageMargins left="0" right="0" top="0.984251968503937" bottom="0.984251968503937" header="0.31496062992125984" footer="0.5118110236220472"/>
  <pageSetup horizontalDpi="600" verticalDpi="600" orientation="landscape" paperSize="9" scale="85" r:id="rId1"/>
  <headerFooter alignWithMargins="0">
    <oddHeader xml:space="preserve">&amp;C&amp;"Arial,Grassetto"MINISTERO DELL'ISTRUZIONE 
&amp;"Arial,Normale"UFFICIO SCOLASTICO REGIONALE PER LA CAMPANIA
Ufficio VII - Amministrazione e Gestione delle Risorse Finanziarie 
POF anno scolastico 2005-2006 </oddHeader>
    <oddFooter>&amp;L&amp;F
&amp;A
&amp;CPag.&amp;P di &amp;N&amp;RIL DIRIGENTE   . 
Giuseppe De Colibus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Finsiel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Prospetto Organico di Diritto Regione Campania 2004/2005</dc:title>
  <dc:subject>Dati Organico di Diritto Regione Campania</dc:subject>
  <dc:creator>Nicola Mastroianni</dc:creator>
  <cp:keywords/>
  <dc:description>Versione 1.0 a.s 200405</dc:description>
  <cp:lastModifiedBy>M.I.U.R.</cp:lastModifiedBy>
  <cp:lastPrinted>2006-06-30T07:53:17Z</cp:lastPrinted>
  <dcterms:created xsi:type="dcterms:W3CDTF">2003-11-16T09:28:03Z</dcterms:created>
  <dcterms:modified xsi:type="dcterms:W3CDTF">2006-06-30T07:53:35Z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690388248</vt:i4>
  </property>
  <property fmtid="{D5CDD505-2E9C-101B-9397-08002B2CF9AE}" pid="3" name="_EmailSubject">
    <vt:lpwstr/>
  </property>
  <property fmtid="{D5CDD505-2E9C-101B-9397-08002B2CF9AE}" pid="4" name="_AuthorEmail">
    <vt:lpwstr>N.Mastroianni@finsiel.it</vt:lpwstr>
  </property>
  <property fmtid="{D5CDD505-2E9C-101B-9397-08002B2CF9AE}" pid="5" name="_AuthorEmailDisplayName">
    <vt:lpwstr>Mastroianni Nicola</vt:lpwstr>
  </property>
  <property fmtid="{D5CDD505-2E9C-101B-9397-08002B2CF9AE}" pid="6" name="_PreviousAdHocReviewCycleID">
    <vt:i4>-1631979080</vt:i4>
  </property>
  <property fmtid="{D5CDD505-2E9C-101B-9397-08002B2CF9AE}" pid="7" name="_ReviewingToolsShownOnce">
    <vt:lpwstr/>
  </property>
</Properties>
</file>